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n\CSO-DSO\REPORTS\July 2020 to June 2021\"/>
    </mc:Choice>
  </mc:AlternateContent>
  <xr:revisionPtr revIDLastSave="0" documentId="13_ncr:1_{196C69C9-ED7B-494B-929E-D51A92105D41}" xr6:coauthVersionLast="45" xr6:coauthVersionMax="45" xr10:uidLastSave="{00000000-0000-0000-0000-000000000000}"/>
  <workbookProtection lockStructure="1"/>
  <bookViews>
    <workbookView xWindow="28680" yWindow="-120" windowWidth="29040" windowHeight="15840" activeTab="9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<sst xmlns="http://schemas.openxmlformats.org/spreadsheetml/2006/main" count="1789" uniqueCount="142">
  <si>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</si>
  <si>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</si>
  <si>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</si>
  <si>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</si>
  <si>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</si>
  <si>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</si>
  <si>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</si>
  <si>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</si>
  <si>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</si>
  <si>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</si>
  <si>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</si>
  <si>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</si>
  <si>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</si>
  <si>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</si>
  <si>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</si>
  <si>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</si>
  <si>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</si>
  <si>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</si>
  <si>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</si>
  <si>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</si>
  <si>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</si>
  <si>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</si>
  <si>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</si>
  <si>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</si>
  <si>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</si>
  <si>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</si>
  <si>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</si>
  <si>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</si>
  <si>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</si>
  <si>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</si>
  <si>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</si>
  <si>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</si>
  <si>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</si>
  <si>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</si>
  <si>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</si>
  <si>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</si>
  <si>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</si>
  <si>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</si>
  <si>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</si>
  <si>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</si>
  <si>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</si>
  <si>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</si>
  <si>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</si>
  <si>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</si>
  <si>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</si>
  <si>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</si>
  <si>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</si>
  <si>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</si>
  <si>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</si>
  <si>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</si>
  <si>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</si>
  <si>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</si>
  <si>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</si>
  <si>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</si>
  <si>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</si>
  <si>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</si>
  <si>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</si>
  <si>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</si>
  <si>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</si>
  <si>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</si>
  <si>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</si>
  <si>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</si>
  <si>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</si>
  <si>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</si>
  <si>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</si>
  <si>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</si>
  <si>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</si>
  <si>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</si>
  <si>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</si>
  <si>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</si>
  <si>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</si>
  <si>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</si>
  <si>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</si>
  <si>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</si>
  <si>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</si>
  <si>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</si>
  <si>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</si>
  <si>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</si>
  <si>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</si>
  <si>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</si>
  <si>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</si>
  <si>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</si>
  <si>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</si>
  <si>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</si>
  <si>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</si>
  <si>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</si>
  <si>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</si>
  <si>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</si>
  <si>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</si>
  <si>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</si>
  <si>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</si>
  <si>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</si>
  <si>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</si>
  <si>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</si>
  <si>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</si>
  <si>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</si>
  <si>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</si>
  <si>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</si>
  <si>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</si>
  <si>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</si>
  <si>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</si>
  <si>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</si>
  <si>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</si>
  <si>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</si>
  <si>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</si>
  <si>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</si>
  <si>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</si>
  <si>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</si>
  <si>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</si>
  <si>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</si>
  <si>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</si>
  <si>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</si>
  <si>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</si>
  <si>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</si>
  <si>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</si>
  <si>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</si>
  <si>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</si>
  <si>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</si>
  <si>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</si>
  <si>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</si>
  <si>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</si>
  <si>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</si>
  <si>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</si>
  <si>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</si>
  <si>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</si>
  <si>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</si>
  <si>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</si>
  <si>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</si>
  <si>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</si>
  <si>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</si>
  <si>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</si>
  <si>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</si>
  <si>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</si>
  <si>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</si>
  <si>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</si>
  <si>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</si>
  <si>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</si>
  <si>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</si>
  <si>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</si>
  <si>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</si>
  <si>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DAV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</si>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</sst>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50" activePane="bottomLeft" state="frozen"/>
      <selection pane="bottomLeft" activeCell="M65" sqref="M65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0</v>
      </c>
      <c r="D5" s="29">
        <f t="shared" ref="D5:D63" si="0">C5*1</f>
        <v>0</v>
      </c>
      <c r="E5" s="63">
        <v>0</v>
      </c>
      <c r="F5" s="29">
        <f t="shared" ref="F5:F63" si="1">E5*1</f>
        <v>0</v>
      </c>
      <c r="G5" s="63">
        <v>0</v>
      </c>
      <c r="H5" s="29">
        <f t="shared" ref="H5:H63" si="2">G5</f>
        <v>0</v>
      </c>
      <c r="I5" s="29">
        <f t="shared" ref="I5:I63" si="3">C5+E5+G5</f>
        <v>0</v>
      </c>
      <c r="J5" s="29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63">
        <v>0</v>
      </c>
      <c r="D6" s="29">
        <f t="shared" si="0"/>
        <v>0</v>
      </c>
      <c r="E6" s="63">
        <v>0</v>
      </c>
      <c r="F6" s="29">
        <f t="shared" si="1"/>
        <v>0</v>
      </c>
      <c r="G6" s="63">
        <v>0</v>
      </c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63">
        <v>0</v>
      </c>
      <c r="D7" s="29">
        <f t="shared" si="0"/>
        <v>0</v>
      </c>
      <c r="E7" s="63">
        <v>0</v>
      </c>
      <c r="F7" s="29">
        <f t="shared" si="1"/>
        <v>0</v>
      </c>
      <c r="G7" s="63">
        <v>0</v>
      </c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63">
        <v>0</v>
      </c>
      <c r="D8" s="29">
        <f t="shared" si="0"/>
        <v>0</v>
      </c>
      <c r="E8" s="63">
        <v>0</v>
      </c>
      <c r="F8" s="29">
        <f t="shared" si="1"/>
        <v>0</v>
      </c>
      <c r="G8" s="63">
        <v>0</v>
      </c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63">
        <v>0</v>
      </c>
      <c r="D9" s="29">
        <f t="shared" si="0"/>
        <v>0</v>
      </c>
      <c r="E9" s="63">
        <v>0</v>
      </c>
      <c r="F9" s="29">
        <f t="shared" si="1"/>
        <v>0</v>
      </c>
      <c r="G9" s="63">
        <v>0</v>
      </c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63">
        <v>0</v>
      </c>
      <c r="D10" s="29">
        <f t="shared" si="0"/>
        <v>0</v>
      </c>
      <c r="E10" s="63">
        <v>0</v>
      </c>
      <c r="F10" s="29">
        <f t="shared" si="1"/>
        <v>0</v>
      </c>
      <c r="G10" s="63">
        <v>0</v>
      </c>
      <c r="H10" s="29">
        <f t="shared" si="2"/>
        <v>0</v>
      </c>
      <c r="I10" s="29">
        <f t="shared" si="3"/>
        <v>0</v>
      </c>
      <c r="J10" s="29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63">
        <v>0</v>
      </c>
      <c r="D11" s="29">
        <f t="shared" si="0"/>
        <v>0</v>
      </c>
      <c r="E11" s="63">
        <v>0</v>
      </c>
      <c r="F11" s="29">
        <f t="shared" si="1"/>
        <v>0</v>
      </c>
      <c r="G11" s="63">
        <v>0</v>
      </c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63">
        <v>0</v>
      </c>
      <c r="D12" s="29">
        <f t="shared" si="0"/>
        <v>0</v>
      </c>
      <c r="E12" s="63">
        <v>0</v>
      </c>
      <c r="F12" s="29">
        <f t="shared" si="1"/>
        <v>0</v>
      </c>
      <c r="G12" s="63">
        <v>0</v>
      </c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63">
        <v>0</v>
      </c>
      <c r="D13" s="29">
        <f t="shared" si="0"/>
        <v>0</v>
      </c>
      <c r="E13" s="63">
        <v>0</v>
      </c>
      <c r="F13" s="29">
        <f t="shared" si="1"/>
        <v>0</v>
      </c>
      <c r="G13" s="63">
        <v>0</v>
      </c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63">
        <v>0</v>
      </c>
      <c r="D14" s="29">
        <f t="shared" si="0"/>
        <v>0</v>
      </c>
      <c r="E14" s="63">
        <v>0</v>
      </c>
      <c r="F14" s="29">
        <f t="shared" si="1"/>
        <v>0</v>
      </c>
      <c r="G14" s="63">
        <v>0</v>
      </c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63">
        <v>0</v>
      </c>
      <c r="D15" s="29">
        <f t="shared" si="0"/>
        <v>0</v>
      </c>
      <c r="E15" s="63">
        <v>0</v>
      </c>
      <c r="F15" s="29">
        <f t="shared" si="1"/>
        <v>0</v>
      </c>
      <c r="G15" s="63">
        <v>0</v>
      </c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63">
        <v>0</v>
      </c>
      <c r="D16" s="29">
        <f t="shared" si="0"/>
        <v>0</v>
      </c>
      <c r="E16" s="63">
        <v>0</v>
      </c>
      <c r="F16" s="29">
        <f t="shared" si="1"/>
        <v>0</v>
      </c>
      <c r="G16" s="63">
        <v>0</v>
      </c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63">
        <v>0</v>
      </c>
      <c r="D17" s="29">
        <f t="shared" si="0"/>
        <v>0</v>
      </c>
      <c r="E17" s="63">
        <v>0</v>
      </c>
      <c r="F17" s="29">
        <f t="shared" si="1"/>
        <v>0</v>
      </c>
      <c r="G17" s="63">
        <v>0</v>
      </c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63">
        <v>0</v>
      </c>
      <c r="D18" s="29">
        <f t="shared" si="0"/>
        <v>0</v>
      </c>
      <c r="E18" s="63">
        <v>0</v>
      </c>
      <c r="F18" s="29">
        <f t="shared" si="1"/>
        <v>0</v>
      </c>
      <c r="G18" s="63">
        <v>0</v>
      </c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63">
        <v>0</v>
      </c>
      <c r="D19" s="29">
        <f t="shared" si="0"/>
        <v>0</v>
      </c>
      <c r="E19" s="63">
        <v>0</v>
      </c>
      <c r="F19" s="29">
        <f t="shared" si="1"/>
        <v>0</v>
      </c>
      <c r="G19" s="63">
        <v>0</v>
      </c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63">
        <v>0</v>
      </c>
      <c r="D20" s="29">
        <f t="shared" si="0"/>
        <v>0</v>
      </c>
      <c r="E20" s="63">
        <v>0</v>
      </c>
      <c r="F20" s="29">
        <f t="shared" si="1"/>
        <v>0</v>
      </c>
      <c r="G20" s="63">
        <v>0</v>
      </c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63">
        <v>0</v>
      </c>
      <c r="D21" s="29">
        <f t="shared" si="0"/>
        <v>0</v>
      </c>
      <c r="E21" s="63">
        <v>0</v>
      </c>
      <c r="F21" s="29">
        <f t="shared" si="1"/>
        <v>0</v>
      </c>
      <c r="G21" s="63">
        <v>0</v>
      </c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63">
        <v>0</v>
      </c>
      <c r="D22" s="29">
        <f t="shared" si="0"/>
        <v>0</v>
      </c>
      <c r="E22" s="63">
        <v>0</v>
      </c>
      <c r="F22" s="29">
        <f t="shared" si="1"/>
        <v>0</v>
      </c>
      <c r="G22" s="63">
        <v>0</v>
      </c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63">
        <v>0</v>
      </c>
      <c r="D23" s="29">
        <f t="shared" si="0"/>
        <v>0</v>
      </c>
      <c r="E23" s="63">
        <v>0</v>
      </c>
      <c r="F23" s="29">
        <f t="shared" si="1"/>
        <v>0</v>
      </c>
      <c r="G23" s="63">
        <v>0</v>
      </c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63">
        <v>0</v>
      </c>
      <c r="D24" s="29">
        <f t="shared" si="0"/>
        <v>0</v>
      </c>
      <c r="E24" s="63">
        <v>0</v>
      </c>
      <c r="F24" s="29">
        <f t="shared" si="1"/>
        <v>0</v>
      </c>
      <c r="G24" s="63">
        <v>0</v>
      </c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63">
        <v>0</v>
      </c>
      <c r="D25" s="29">
        <f t="shared" si="0"/>
        <v>0</v>
      </c>
      <c r="E25" s="63">
        <v>0</v>
      </c>
      <c r="F25" s="29">
        <f t="shared" si="1"/>
        <v>0</v>
      </c>
      <c r="G25" s="63">
        <v>0</v>
      </c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63">
        <v>0</v>
      </c>
      <c r="D26" s="29">
        <f t="shared" si="0"/>
        <v>0</v>
      </c>
      <c r="E26" s="63">
        <v>0</v>
      </c>
      <c r="F26" s="29">
        <f t="shared" si="1"/>
        <v>0</v>
      </c>
      <c r="G26" s="63">
        <v>0</v>
      </c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63">
        <v>0</v>
      </c>
      <c r="D27" s="29">
        <f t="shared" si="0"/>
        <v>0</v>
      </c>
      <c r="E27" s="63">
        <v>0</v>
      </c>
      <c r="F27" s="29">
        <f t="shared" si="1"/>
        <v>0</v>
      </c>
      <c r="G27" s="63">
        <v>0</v>
      </c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63">
        <v>0</v>
      </c>
      <c r="D28" s="29">
        <f t="shared" si="0"/>
        <v>0</v>
      </c>
      <c r="E28" s="63">
        <v>0</v>
      </c>
      <c r="F28" s="29">
        <f t="shared" si="1"/>
        <v>0</v>
      </c>
      <c r="G28" s="63">
        <v>0</v>
      </c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63">
        <v>0</v>
      </c>
      <c r="D29" s="29">
        <f t="shared" si="0"/>
        <v>0</v>
      </c>
      <c r="E29" s="63">
        <v>0</v>
      </c>
      <c r="F29" s="29">
        <f t="shared" si="1"/>
        <v>0</v>
      </c>
      <c r="G29" s="63">
        <v>0</v>
      </c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63">
        <v>0</v>
      </c>
      <c r="D30" s="29">
        <f t="shared" si="0"/>
        <v>0</v>
      </c>
      <c r="E30" s="63">
        <v>0</v>
      </c>
      <c r="F30" s="29">
        <f t="shared" si="1"/>
        <v>0</v>
      </c>
      <c r="G30" s="63">
        <v>0</v>
      </c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63">
        <v>0</v>
      </c>
      <c r="D31" s="29">
        <f t="shared" si="0"/>
        <v>0</v>
      </c>
      <c r="E31" s="63">
        <v>0</v>
      </c>
      <c r="F31" s="29">
        <f t="shared" si="1"/>
        <v>0</v>
      </c>
      <c r="G31" s="63">
        <v>0</v>
      </c>
      <c r="H31" s="29">
        <f t="shared" si="2"/>
        <v>0</v>
      </c>
      <c r="I31" s="29">
        <f t="shared" si="3"/>
        <v>0</v>
      </c>
      <c r="J31" s="29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63">
        <v>0</v>
      </c>
      <c r="D32" s="29">
        <f t="shared" si="0"/>
        <v>0</v>
      </c>
      <c r="E32" s="63">
        <v>0</v>
      </c>
      <c r="F32" s="29">
        <f t="shared" si="1"/>
        <v>0</v>
      </c>
      <c r="G32" s="63">
        <v>0</v>
      </c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63">
        <v>0</v>
      </c>
      <c r="D33" s="29">
        <f t="shared" si="0"/>
        <v>0</v>
      </c>
      <c r="E33" s="63">
        <v>0</v>
      </c>
      <c r="F33" s="29">
        <f t="shared" si="1"/>
        <v>0</v>
      </c>
      <c r="G33" s="63">
        <v>0</v>
      </c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63">
        <v>0</v>
      </c>
      <c r="D34" s="29">
        <f t="shared" si="0"/>
        <v>0</v>
      </c>
      <c r="E34" s="63">
        <v>0</v>
      </c>
      <c r="F34" s="29">
        <f t="shared" si="1"/>
        <v>0</v>
      </c>
      <c r="G34" s="63">
        <v>0</v>
      </c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63">
        <v>0</v>
      </c>
      <c r="D35" s="29">
        <f t="shared" si="0"/>
        <v>0</v>
      </c>
      <c r="E35" s="63">
        <v>0</v>
      </c>
      <c r="F35" s="29">
        <f t="shared" si="1"/>
        <v>0</v>
      </c>
      <c r="G35" s="63">
        <v>0</v>
      </c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63">
        <v>0</v>
      </c>
      <c r="D36" s="29">
        <f t="shared" si="0"/>
        <v>0</v>
      </c>
      <c r="E36" s="63">
        <v>0</v>
      </c>
      <c r="F36" s="29">
        <f t="shared" si="1"/>
        <v>0</v>
      </c>
      <c r="G36" s="63">
        <v>0</v>
      </c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63">
        <v>0</v>
      </c>
      <c r="D37" s="29">
        <f t="shared" si="0"/>
        <v>0</v>
      </c>
      <c r="E37" s="63">
        <v>0</v>
      </c>
      <c r="F37" s="29">
        <f t="shared" si="1"/>
        <v>0</v>
      </c>
      <c r="G37" s="63">
        <v>0</v>
      </c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63">
        <v>0</v>
      </c>
      <c r="D38" s="29">
        <f t="shared" si="0"/>
        <v>0</v>
      </c>
      <c r="E38" s="63">
        <v>0</v>
      </c>
      <c r="F38" s="29">
        <f t="shared" si="1"/>
        <v>0</v>
      </c>
      <c r="G38" s="63">
        <v>0</v>
      </c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63">
        <v>0</v>
      </c>
      <c r="D39" s="29">
        <f t="shared" si="0"/>
        <v>0</v>
      </c>
      <c r="E39" s="63">
        <v>0</v>
      </c>
      <c r="F39" s="29">
        <f t="shared" si="1"/>
        <v>0</v>
      </c>
      <c r="G39" s="63">
        <v>0</v>
      </c>
      <c r="H39" s="29">
        <f t="shared" si="2"/>
        <v>0</v>
      </c>
      <c r="I39" s="29">
        <f t="shared" si="3"/>
        <v>0</v>
      </c>
      <c r="J39" s="29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63">
        <v>0</v>
      </c>
      <c r="D40" s="29">
        <f t="shared" si="0"/>
        <v>0</v>
      </c>
      <c r="E40" s="63">
        <v>0</v>
      </c>
      <c r="F40" s="29">
        <f t="shared" si="1"/>
        <v>0</v>
      </c>
      <c r="G40" s="63">
        <v>0</v>
      </c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63">
        <v>0</v>
      </c>
      <c r="D41" s="29">
        <f t="shared" si="0"/>
        <v>0</v>
      </c>
      <c r="E41" s="63">
        <v>0</v>
      </c>
      <c r="F41" s="29">
        <f t="shared" si="1"/>
        <v>0</v>
      </c>
      <c r="G41" s="63">
        <v>0</v>
      </c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63">
        <v>0</v>
      </c>
      <c r="D42" s="29">
        <f t="shared" si="0"/>
        <v>0</v>
      </c>
      <c r="E42" s="63">
        <v>0</v>
      </c>
      <c r="F42" s="29">
        <f t="shared" si="1"/>
        <v>0</v>
      </c>
      <c r="G42" s="63">
        <v>0</v>
      </c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63">
        <v>0</v>
      </c>
      <c r="D43" s="29">
        <f t="shared" si="0"/>
        <v>0</v>
      </c>
      <c r="E43" s="63">
        <v>0</v>
      </c>
      <c r="F43" s="29">
        <f t="shared" si="1"/>
        <v>0</v>
      </c>
      <c r="G43" s="63">
        <v>0</v>
      </c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63">
        <v>0</v>
      </c>
      <c r="D44" s="29">
        <f t="shared" si="0"/>
        <v>0</v>
      </c>
      <c r="E44" s="63">
        <v>0</v>
      </c>
      <c r="F44" s="29">
        <f t="shared" si="1"/>
        <v>0</v>
      </c>
      <c r="G44" s="63">
        <v>0</v>
      </c>
      <c r="H44" s="29">
        <f t="shared" si="2"/>
        <v>0</v>
      </c>
      <c r="I44" s="29">
        <f t="shared" si="3"/>
        <v>0</v>
      </c>
      <c r="J44" s="29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63">
        <v>0</v>
      </c>
      <c r="D45" s="29">
        <f t="shared" si="0"/>
        <v>0</v>
      </c>
      <c r="E45" s="63">
        <v>0</v>
      </c>
      <c r="F45" s="29">
        <f t="shared" si="1"/>
        <v>0</v>
      </c>
      <c r="G45" s="63">
        <v>0</v>
      </c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63">
        <v>0</v>
      </c>
      <c r="D46" s="29">
        <f t="shared" si="0"/>
        <v>0</v>
      </c>
      <c r="E46" s="63">
        <v>0</v>
      </c>
      <c r="F46" s="29">
        <f t="shared" si="1"/>
        <v>0</v>
      </c>
      <c r="G46" s="63">
        <v>0</v>
      </c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63">
        <v>0</v>
      </c>
      <c r="D47" s="29">
        <f t="shared" si="0"/>
        <v>0</v>
      </c>
      <c r="E47" s="63">
        <v>0</v>
      </c>
      <c r="F47" s="29">
        <f t="shared" si="1"/>
        <v>0</v>
      </c>
      <c r="G47" s="63">
        <v>0</v>
      </c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63">
        <v>0</v>
      </c>
      <c r="D48" s="29">
        <f t="shared" si="0"/>
        <v>0</v>
      </c>
      <c r="E48" s="63">
        <v>0</v>
      </c>
      <c r="F48" s="29">
        <f t="shared" si="1"/>
        <v>0</v>
      </c>
      <c r="G48" s="63">
        <v>0</v>
      </c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63">
        <v>0</v>
      </c>
      <c r="D49" s="29">
        <f t="shared" si="0"/>
        <v>0</v>
      </c>
      <c r="E49" s="63">
        <v>0</v>
      </c>
      <c r="F49" s="29">
        <f t="shared" si="1"/>
        <v>0</v>
      </c>
      <c r="G49" s="63">
        <v>0</v>
      </c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63">
        <v>0</v>
      </c>
      <c r="D50" s="29">
        <f t="shared" si="0"/>
        <v>0</v>
      </c>
      <c r="E50" s="63">
        <v>0</v>
      </c>
      <c r="F50" s="29">
        <f t="shared" si="1"/>
        <v>0</v>
      </c>
      <c r="G50" s="63">
        <v>0</v>
      </c>
      <c r="H50" s="29">
        <f t="shared" si="2"/>
        <v>0</v>
      </c>
      <c r="I50" s="29">
        <f t="shared" si="3"/>
        <v>0</v>
      </c>
      <c r="J50" s="29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63">
        <v>0</v>
      </c>
      <c r="D51" s="29">
        <f t="shared" si="0"/>
        <v>0</v>
      </c>
      <c r="E51" s="63">
        <v>0</v>
      </c>
      <c r="F51" s="29">
        <f t="shared" si="1"/>
        <v>0</v>
      </c>
      <c r="G51" s="63">
        <v>0</v>
      </c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63">
        <v>0</v>
      </c>
      <c r="D52" s="29">
        <f t="shared" si="0"/>
        <v>0</v>
      </c>
      <c r="E52" s="63">
        <v>0</v>
      </c>
      <c r="F52" s="29">
        <f t="shared" si="1"/>
        <v>0</v>
      </c>
      <c r="G52" s="63">
        <v>0</v>
      </c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63">
        <v>0</v>
      </c>
      <c r="D53" s="29">
        <f t="shared" si="0"/>
        <v>0</v>
      </c>
      <c r="E53" s="63">
        <v>0</v>
      </c>
      <c r="F53" s="29">
        <f t="shared" si="1"/>
        <v>0</v>
      </c>
      <c r="G53" s="63">
        <v>0</v>
      </c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63">
        <v>0</v>
      </c>
      <c r="D54" s="29">
        <f t="shared" si="0"/>
        <v>0</v>
      </c>
      <c r="E54" s="63">
        <v>0</v>
      </c>
      <c r="F54" s="29">
        <f t="shared" si="1"/>
        <v>0</v>
      </c>
      <c r="G54" s="63">
        <v>0</v>
      </c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63">
        <v>0</v>
      </c>
      <c r="D55" s="29">
        <f t="shared" si="0"/>
        <v>0</v>
      </c>
      <c r="E55" s="63">
        <v>0</v>
      </c>
      <c r="F55" s="29">
        <f t="shared" si="1"/>
        <v>0</v>
      </c>
      <c r="G55" s="63">
        <v>0</v>
      </c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63">
        <v>0</v>
      </c>
      <c r="D56" s="29">
        <f t="shared" si="0"/>
        <v>0</v>
      </c>
      <c r="E56" s="63">
        <v>0</v>
      </c>
      <c r="F56" s="29">
        <f t="shared" si="1"/>
        <v>0</v>
      </c>
      <c r="G56" s="63">
        <v>0</v>
      </c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63">
        <v>0</v>
      </c>
      <c r="D57" s="29">
        <f t="shared" si="0"/>
        <v>0</v>
      </c>
      <c r="E57" s="63">
        <v>0</v>
      </c>
      <c r="F57" s="29">
        <f t="shared" si="1"/>
        <v>0</v>
      </c>
      <c r="G57" s="63">
        <v>0</v>
      </c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63">
        <v>0</v>
      </c>
      <c r="D58" s="29">
        <f t="shared" si="0"/>
        <v>0</v>
      </c>
      <c r="E58" s="63">
        <v>0</v>
      </c>
      <c r="F58" s="29">
        <f t="shared" si="1"/>
        <v>0</v>
      </c>
      <c r="G58" s="63">
        <v>0</v>
      </c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63">
        <v>0</v>
      </c>
      <c r="D59" s="29">
        <f t="shared" si="0"/>
        <v>0</v>
      </c>
      <c r="E59" s="63">
        <v>0</v>
      </c>
      <c r="F59" s="29">
        <f t="shared" si="1"/>
        <v>0</v>
      </c>
      <c r="G59" s="63">
        <v>0</v>
      </c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63">
        <v>0</v>
      </c>
      <c r="D60" s="29">
        <f t="shared" si="0"/>
        <v>0</v>
      </c>
      <c r="E60" s="63">
        <v>0</v>
      </c>
      <c r="F60" s="29">
        <f t="shared" si="1"/>
        <v>0</v>
      </c>
      <c r="G60" s="63">
        <v>0</v>
      </c>
      <c r="H60" s="29">
        <f t="shared" si="2"/>
        <v>0</v>
      </c>
      <c r="I60" s="29">
        <f t="shared" si="3"/>
        <v>0</v>
      </c>
      <c r="J60" s="29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63">
        <v>0</v>
      </c>
      <c r="D61" s="29">
        <f t="shared" si="0"/>
        <v>0</v>
      </c>
      <c r="E61" s="63">
        <v>0</v>
      </c>
      <c r="F61" s="29">
        <f t="shared" si="1"/>
        <v>0</v>
      </c>
      <c r="G61" s="63">
        <v>0</v>
      </c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63">
        <v>0</v>
      </c>
      <c r="D62" s="29">
        <f t="shared" si="0"/>
        <v>0</v>
      </c>
      <c r="E62" s="63">
        <v>0</v>
      </c>
      <c r="F62" s="29">
        <f t="shared" si="1"/>
        <v>0</v>
      </c>
      <c r="G62" s="63">
        <v>0</v>
      </c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63">
        <v>0</v>
      </c>
      <c r="D63" s="29">
        <f t="shared" si="0"/>
        <v>0</v>
      </c>
      <c r="E63" s="63">
        <v>0</v>
      </c>
      <c r="F63" s="29">
        <f t="shared" si="1"/>
        <v>0</v>
      </c>
      <c r="G63" s="63">
        <v>0</v>
      </c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63">
        <v>0</v>
      </c>
      <c r="D64" s="29">
        <f t="shared" ref="D64:D71" si="5">C64*1</f>
        <v>0</v>
      </c>
      <c r="E64" s="63">
        <v>0</v>
      </c>
      <c r="F64" s="29">
        <f t="shared" ref="F64:F71" si="6">E64*1</f>
        <v>0</v>
      </c>
      <c r="G64" s="63">
        <v>0</v>
      </c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63">
        <v>0</v>
      </c>
      <c r="D65" s="29">
        <f t="shared" si="5"/>
        <v>0</v>
      </c>
      <c r="E65" s="63">
        <v>0</v>
      </c>
      <c r="F65" s="29">
        <f t="shared" si="6"/>
        <v>0</v>
      </c>
      <c r="G65" s="63">
        <v>0</v>
      </c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63">
        <v>0</v>
      </c>
      <c r="D66" s="29">
        <f t="shared" si="5"/>
        <v>0</v>
      </c>
      <c r="E66" s="63">
        <v>0</v>
      </c>
      <c r="F66" s="29">
        <f t="shared" si="6"/>
        <v>0</v>
      </c>
      <c r="G66" s="63">
        <v>0</v>
      </c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63">
        <v>0</v>
      </c>
      <c r="D67" s="29">
        <f t="shared" si="5"/>
        <v>0</v>
      </c>
      <c r="E67" s="63">
        <v>0</v>
      </c>
      <c r="F67" s="29">
        <f t="shared" si="6"/>
        <v>0</v>
      </c>
      <c r="G67" s="63">
        <v>0</v>
      </c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63">
        <v>0</v>
      </c>
      <c r="D68" s="29">
        <f t="shared" si="5"/>
        <v>0</v>
      </c>
      <c r="E68" s="63">
        <v>0</v>
      </c>
      <c r="F68" s="29">
        <f t="shared" si="6"/>
        <v>0</v>
      </c>
      <c r="G68" s="63">
        <v>0</v>
      </c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63">
        <v>0</v>
      </c>
      <c r="D69" s="29">
        <f t="shared" si="5"/>
        <v>0</v>
      </c>
      <c r="E69" s="63">
        <v>0</v>
      </c>
      <c r="F69" s="29">
        <f t="shared" si="6"/>
        <v>0</v>
      </c>
      <c r="G69" s="63">
        <v>0</v>
      </c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63">
        <v>0</v>
      </c>
      <c r="D70" s="29">
        <f t="shared" si="5"/>
        <v>0</v>
      </c>
      <c r="E70" s="63">
        <v>0</v>
      </c>
      <c r="F70" s="29">
        <f t="shared" si="6"/>
        <v>0</v>
      </c>
      <c r="G70" s="63">
        <v>0</v>
      </c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63">
        <v>0</v>
      </c>
      <c r="D71" s="29">
        <f t="shared" si="5"/>
        <v>0</v>
      </c>
      <c r="E71" s="63">
        <v>0</v>
      </c>
      <c r="F71" s="29">
        <f t="shared" si="6"/>
        <v>0</v>
      </c>
      <c r="G71" s="63">
        <v>0</v>
      </c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0</v>
      </c>
      <c r="D72" s="31">
        <f t="shared" si="10"/>
        <v>0</v>
      </c>
      <c r="E72" s="31">
        <f t="shared" si="10"/>
        <v>0</v>
      </c>
      <c r="F72" s="31">
        <f t="shared" si="10"/>
        <v>0</v>
      </c>
      <c r="G72" s="31">
        <f t="shared" si="10"/>
        <v>0</v>
      </c>
      <c r="H72" s="31">
        <f t="shared" si="10"/>
        <v>0</v>
      </c>
      <c r="I72" s="31">
        <f t="shared" si="10"/>
        <v>0</v>
      </c>
      <c r="J72" s="31">
        <f t="shared" si="10"/>
        <v>0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0</v>
      </c>
      <c r="D73" s="31">
        <f t="shared" si="11"/>
        <v>0</v>
      </c>
      <c r="E73" s="31">
        <f t="shared" si="11"/>
        <v>0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0</v>
      </c>
      <c r="J73" s="31">
        <f t="shared" si="11"/>
        <v>0</v>
      </c>
    </row>
    <row r="74" spans="1:10" s="3" customFormat="1" ht="15.75" customHeight="1" x14ac:dyDescent="0.2">
      <c r="A74" s="5" t="s">
        <v>87</v>
      </c>
      <c r="B74" s="13"/>
      <c r="C74" s="31">
        <f>SUM(C72:C73)</f>
        <v>0</v>
      </c>
      <c r="D74" s="31">
        <f t="shared" ref="D74:J74" si="12">SUM(D72:D73)</f>
        <v>0</v>
      </c>
      <c r="E74" s="35">
        <f t="shared" si="12"/>
        <v>0</v>
      </c>
      <c r="F74" s="31">
        <f t="shared" si="12"/>
        <v>0</v>
      </c>
      <c r="G74" s="35">
        <f t="shared" si="12"/>
        <v>0</v>
      </c>
      <c r="H74" s="31">
        <f t="shared" si="12"/>
        <v>0</v>
      </c>
      <c r="I74" s="31">
        <f t="shared" si="12"/>
        <v>0</v>
      </c>
      <c r="J74" s="31">
        <f t="shared" si="12"/>
        <v>0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tabSelected="1" workbookViewId="0">
      <pane ySplit="4" topLeftCell="A46" activePane="bottomLeft" state="frozen"/>
      <selection pane="bottomLeft" activeCell="G5" sqref="G5:G7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0</v>
      </c>
      <c r="D5" s="30">
        <f>(Jul!C5*10)+(Aug!C5*9)+(Sep!C5*8)+(Oct!C5*7)+(Nov!C5*6)+(Dec!C5*5)+(Jan!C5*4)+(Feb!C5*3)+(Mar!C5*2)+(Apr!C5*1)</f>
        <v>192538</v>
      </c>
      <c r="E5" s="7">
        <v>0</v>
      </c>
      <c r="F5" s="30">
        <f>(Jul!E5*10)+(Aug!E5*9)+(Sep!E5*8)+(Oct!E5*7)+(Nov!E5*6)+(Dec!E5*5)+(Jan!E5*4)+(Feb!E5*3)+(Mar!E5*2)+(Apr!E5*1)</f>
        <v>0</v>
      </c>
      <c r="G5" s="7">
        <v>0</v>
      </c>
      <c r="H5" s="30">
        <f>Mar!H5+G5</f>
        <v>128819</v>
      </c>
      <c r="I5" s="30">
        <f t="shared" ref="I5:I63" si="0">C5+E5+G5</f>
        <v>0</v>
      </c>
      <c r="J5" s="30">
        <f t="shared" ref="J5:J63" si="1">D5+F5+H5</f>
        <v>321357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0</v>
      </c>
      <c r="D6" s="30">
        <f>(Jul!C6*10)+(Aug!C6*9)+(Sep!C6*8)+(Oct!C6*7)+(Nov!C6*6)+(Dec!C6*5)+(Jan!C6*4)+(Feb!C6*3)+(Mar!C6*2)+(Apr!C6*1)</f>
        <v>167565</v>
      </c>
      <c r="E6" s="7">
        <v>0</v>
      </c>
      <c r="F6" s="30">
        <f>(Jul!E6*10)+(Aug!E6*9)+(Sep!E6*8)+(Oct!E6*7)+(Nov!E6*6)+(Dec!E6*5)+(Jan!E6*4)+(Feb!E6*3)+(Mar!E6*2)+(Apr!E6*1)</f>
        <v>0</v>
      </c>
      <c r="G6" s="7">
        <v>0</v>
      </c>
      <c r="H6" s="30">
        <f>Mar!H6+G6</f>
        <v>31586</v>
      </c>
      <c r="I6" s="30">
        <f t="shared" si="0"/>
        <v>0</v>
      </c>
      <c r="J6" s="30">
        <f t="shared" si="1"/>
        <v>199151</v>
      </c>
    </row>
    <row r="7" spans="1:10" s="1" customFormat="1" ht="15.75" customHeight="1" x14ac:dyDescent="0.2">
      <c r="A7" s="5" t="s">
        <v>24</v>
      </c>
      <c r="B7" s="6" t="s">
        <v>22</v>
      </c>
      <c r="C7" s="7">
        <v>0</v>
      </c>
      <c r="D7" s="30">
        <f>(Jul!C7*10)+(Aug!C7*9)+(Sep!C7*8)+(Oct!C7*7)+(Nov!C7*6)+(Dec!C7*5)+(Jan!C7*4)+(Feb!C7*3)+(Mar!C7*2)+(Apr!C7*1)</f>
        <v>256367</v>
      </c>
      <c r="E7" s="7">
        <v>0</v>
      </c>
      <c r="F7" s="30">
        <f>(Jul!E7*10)+(Aug!E7*9)+(Sep!E7*8)+(Oct!E7*7)+(Nov!E7*6)+(Dec!E7*5)+(Jan!E7*4)+(Feb!E7*3)+(Mar!E7*2)+(Apr!E7*1)</f>
        <v>0</v>
      </c>
      <c r="G7" s="7">
        <v>0</v>
      </c>
      <c r="H7" s="30">
        <f>Mar!H7+G7</f>
        <v>142536</v>
      </c>
      <c r="I7" s="30">
        <f t="shared" si="0"/>
        <v>0</v>
      </c>
      <c r="J7" s="30">
        <f t="shared" si="1"/>
        <v>398903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0</v>
      </c>
      <c r="D8" s="30">
        <f>(Jul!C8*10)+(Aug!C8*9)+(Sep!C8*8)+(Oct!C8*7)+(Nov!C8*6)+(Dec!C8*5)+(Jan!C8*4)+(Feb!C8*3)+(Mar!C8*2)+(Apr!C8*1)</f>
        <v>12192</v>
      </c>
      <c r="E8" s="7">
        <v>0</v>
      </c>
      <c r="F8" s="30">
        <f>(Jul!E8*10)+(Aug!E8*9)+(Sep!E8*8)+(Oct!E8*7)+(Nov!E8*6)+(Dec!E8*5)+(Jan!E8*4)+(Feb!E8*3)+(Mar!E8*2)+(Apr!E8*1)</f>
        <v>0</v>
      </c>
      <c r="G8" s="7">
        <v>0</v>
      </c>
      <c r="H8" s="30">
        <f>Mar!H8+G8</f>
        <v>5496</v>
      </c>
      <c r="I8" s="30">
        <f t="shared" si="0"/>
        <v>0</v>
      </c>
      <c r="J8" s="30">
        <f t="shared" si="1"/>
        <v>17688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0</v>
      </c>
      <c r="D9" s="30">
        <f>(Jul!C9*10)+(Aug!C9*9)+(Sep!C9*8)+(Oct!C9*7)+(Nov!C9*6)+(Dec!C9*5)+(Jan!C9*4)+(Feb!C9*3)+(Mar!C9*2)+(Apr!C9*1)</f>
        <v>102030</v>
      </c>
      <c r="E9" s="7">
        <v>0</v>
      </c>
      <c r="F9" s="30">
        <f>(Jul!E9*10)+(Aug!E9*9)+(Sep!E9*8)+(Oct!E9*7)+(Nov!E9*6)+(Dec!E9*5)+(Jan!E9*4)+(Feb!E9*3)+(Mar!E9*2)+(Apr!E9*1)</f>
        <v>0</v>
      </c>
      <c r="G9" s="7">
        <v>0</v>
      </c>
      <c r="H9" s="30">
        <f>Mar!H9+G9</f>
        <v>37008</v>
      </c>
      <c r="I9" s="30">
        <f t="shared" si="0"/>
        <v>0</v>
      </c>
      <c r="J9" s="30">
        <f t="shared" si="1"/>
        <v>139038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0</v>
      </c>
      <c r="D10" s="30">
        <f>(Jul!C10*10)+(Aug!C10*9)+(Sep!C10*8)+(Oct!C10*7)+(Nov!C10*6)+(Dec!C10*5)+(Jan!C10*4)+(Feb!C10*3)+(Mar!C10*2)+(Apr!C10*1)</f>
        <v>463372</v>
      </c>
      <c r="E10" s="7">
        <v>0</v>
      </c>
      <c r="F10" s="30">
        <f>(Jul!E10*10)+(Aug!E10*9)+(Sep!E10*8)+(Oct!E10*7)+(Nov!E10*6)+(Dec!E10*5)+(Jan!E10*4)+(Feb!E10*3)+(Mar!E10*2)+(Apr!E10*1)</f>
        <v>0</v>
      </c>
      <c r="G10" s="7">
        <v>0</v>
      </c>
      <c r="H10" s="30">
        <f>Mar!H10+G10</f>
        <v>210106</v>
      </c>
      <c r="I10" s="30">
        <f t="shared" si="0"/>
        <v>0</v>
      </c>
      <c r="J10" s="30">
        <f t="shared" si="1"/>
        <v>673478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0</v>
      </c>
      <c r="D11" s="30">
        <f>(Jul!C11*10)+(Aug!C11*9)+(Sep!C11*8)+(Oct!C11*7)+(Nov!C11*6)+(Dec!C11*5)+(Jan!C11*4)+(Feb!C11*3)+(Mar!C11*2)+(Apr!C11*1)</f>
        <v>120843</v>
      </c>
      <c r="E11" s="7">
        <v>0</v>
      </c>
      <c r="F11" s="30">
        <f>(Jul!E11*10)+(Aug!E11*9)+(Sep!E11*8)+(Oct!E11*7)+(Nov!E11*6)+(Dec!E11*5)+(Jan!E11*4)+(Feb!E11*3)+(Mar!E11*2)+(Apr!E11*1)</f>
        <v>0</v>
      </c>
      <c r="G11" s="7">
        <v>0</v>
      </c>
      <c r="H11" s="30">
        <f>Mar!H11+G11</f>
        <v>55528</v>
      </c>
      <c r="I11" s="30">
        <f t="shared" si="0"/>
        <v>0</v>
      </c>
      <c r="J11" s="30">
        <f t="shared" si="1"/>
        <v>176371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0</v>
      </c>
      <c r="D12" s="30">
        <f>(Jul!C12*10)+(Aug!C12*9)+(Sep!C12*8)+(Oct!C12*7)+(Nov!C12*6)+(Dec!C12*5)+(Jan!C12*4)+(Feb!C12*3)+(Mar!C12*2)+(Apr!C12*1)</f>
        <v>49131</v>
      </c>
      <c r="E12" s="7">
        <v>0</v>
      </c>
      <c r="F12" s="30">
        <f>(Jul!E12*10)+(Aug!E12*9)+(Sep!E12*8)+(Oct!E12*7)+(Nov!E12*6)+(Dec!E12*5)+(Jan!E12*4)+(Feb!E12*3)+(Mar!E12*2)+(Apr!E12*1)</f>
        <v>0</v>
      </c>
      <c r="G12" s="7">
        <v>0</v>
      </c>
      <c r="H12" s="30">
        <f>Mar!H12+G12</f>
        <v>72453</v>
      </c>
      <c r="I12" s="30">
        <f t="shared" si="0"/>
        <v>0</v>
      </c>
      <c r="J12" s="30">
        <f t="shared" si="1"/>
        <v>121584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0</v>
      </c>
      <c r="D13" s="30">
        <f>(Jul!C13*10)+(Aug!C13*9)+(Sep!C13*8)+(Oct!C13*7)+(Nov!C13*6)+(Dec!C13*5)+(Jan!C13*4)+(Feb!C13*3)+(Mar!C13*2)+(Apr!C13*1)</f>
        <v>0</v>
      </c>
      <c r="E13" s="7">
        <v>0</v>
      </c>
      <c r="F13" s="30">
        <f>(Jul!E13*10)+(Aug!E13*9)+(Sep!E13*8)+(Oct!E13*7)+(Nov!E13*6)+(Dec!E13*5)+(Jan!E13*4)+(Feb!E13*3)+(Mar!E13*2)+(Apr!E13*1)</f>
        <v>0</v>
      </c>
      <c r="G13" s="7">
        <v>0</v>
      </c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0</v>
      </c>
      <c r="D14" s="30">
        <f>(Jul!C14*10)+(Aug!C14*9)+(Sep!C14*8)+(Oct!C14*7)+(Nov!C14*6)+(Dec!C14*5)+(Jan!C14*4)+(Feb!C14*3)+(Mar!C14*2)+(Apr!C14*1)</f>
        <v>0</v>
      </c>
      <c r="E14" s="7">
        <v>0</v>
      </c>
      <c r="F14" s="30">
        <f>(Jul!E14*10)+(Aug!E14*9)+(Sep!E14*8)+(Oct!E14*7)+(Nov!E14*6)+(Dec!E14*5)+(Jan!E14*4)+(Feb!E14*3)+(Mar!E14*2)+(Apr!E14*1)</f>
        <v>0</v>
      </c>
      <c r="G14" s="7">
        <v>0</v>
      </c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0</v>
      </c>
      <c r="D15" s="30">
        <f>(Jul!C15*10)+(Aug!C15*9)+(Sep!C15*8)+(Oct!C15*7)+(Nov!C15*6)+(Dec!C15*5)+(Jan!C15*4)+(Feb!C15*3)+(Mar!C15*2)+(Apr!C15*1)</f>
        <v>0</v>
      </c>
      <c r="E15" s="7">
        <v>0</v>
      </c>
      <c r="F15" s="30">
        <f>(Jul!E15*10)+(Aug!E15*9)+(Sep!E15*8)+(Oct!E15*7)+(Nov!E15*6)+(Dec!E15*5)+(Jan!E15*4)+(Feb!E15*3)+(Mar!E15*2)+(Apr!E15*1)</f>
        <v>0</v>
      </c>
      <c r="G15" s="7">
        <v>0</v>
      </c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0</v>
      </c>
      <c r="D16" s="30">
        <f>(Jul!C16*10)+(Aug!C16*9)+(Sep!C16*8)+(Oct!C16*7)+(Nov!C16*6)+(Dec!C16*5)+(Jan!C16*4)+(Feb!C16*3)+(Mar!C16*2)+(Apr!C16*1)</f>
        <v>94624</v>
      </c>
      <c r="E16" s="7">
        <v>0</v>
      </c>
      <c r="F16" s="30">
        <f>(Jul!E16*10)+(Aug!E16*9)+(Sep!E16*8)+(Oct!E16*7)+(Nov!E16*6)+(Dec!E16*5)+(Jan!E16*4)+(Feb!E16*3)+(Mar!E16*2)+(Apr!E16*1)</f>
        <v>0</v>
      </c>
      <c r="G16" s="7">
        <v>0</v>
      </c>
      <c r="H16" s="30">
        <f>Mar!H16+G16</f>
        <v>26285</v>
      </c>
      <c r="I16" s="30">
        <f t="shared" si="0"/>
        <v>0</v>
      </c>
      <c r="J16" s="30">
        <f t="shared" si="1"/>
        <v>120909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0</v>
      </c>
      <c r="D17" s="30">
        <f>(Jul!C17*10)+(Aug!C17*9)+(Sep!C17*8)+(Oct!C17*7)+(Nov!C17*6)+(Dec!C17*5)+(Jan!C17*4)+(Feb!C17*3)+(Mar!C17*2)+(Apr!C17*1)</f>
        <v>0</v>
      </c>
      <c r="E17" s="7">
        <v>0</v>
      </c>
      <c r="F17" s="30">
        <f>(Jul!E17*10)+(Aug!E17*9)+(Sep!E17*8)+(Oct!E17*7)+(Nov!E17*6)+(Dec!E17*5)+(Jan!E17*4)+(Feb!E17*3)+(Mar!E17*2)+(Apr!E17*1)</f>
        <v>0</v>
      </c>
      <c r="G17" s="7">
        <v>0</v>
      </c>
      <c r="H17" s="30">
        <f>Mar!H17+G17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0</v>
      </c>
      <c r="D18" s="30">
        <f>(Jul!C18*10)+(Aug!C18*9)+(Sep!C18*8)+(Oct!C18*7)+(Nov!C18*6)+(Dec!C18*5)+(Jan!C18*4)+(Feb!C18*3)+(Mar!C18*2)+(Apr!C18*1)</f>
        <v>0</v>
      </c>
      <c r="E18" s="7">
        <v>0</v>
      </c>
      <c r="F18" s="30">
        <f>(Jul!E18*10)+(Aug!E18*9)+(Sep!E18*8)+(Oct!E18*7)+(Nov!E18*6)+(Dec!E18*5)+(Jan!E18*4)+(Feb!E18*3)+(Mar!E18*2)+(Apr!E18*1)</f>
        <v>0</v>
      </c>
      <c r="G18" s="7">
        <v>0</v>
      </c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0</v>
      </c>
      <c r="D19" s="30">
        <f>(Jul!C19*10)+(Aug!C19*9)+(Sep!C19*8)+(Oct!C19*7)+(Nov!C19*6)+(Dec!C19*5)+(Jan!C19*4)+(Feb!C19*3)+(Mar!C19*2)+(Apr!C19*1)</f>
        <v>0</v>
      </c>
      <c r="E19" s="7">
        <v>0</v>
      </c>
      <c r="F19" s="30">
        <f>(Jul!E19*10)+(Aug!E19*9)+(Sep!E19*8)+(Oct!E19*7)+(Nov!E19*6)+(Dec!E19*5)+(Jan!E19*4)+(Feb!E19*3)+(Mar!E19*2)+(Apr!E19*1)</f>
        <v>0</v>
      </c>
      <c r="G19" s="7">
        <v>0</v>
      </c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0</v>
      </c>
      <c r="D20" s="30">
        <f>(Jul!C20*10)+(Aug!C20*9)+(Sep!C20*8)+(Oct!C20*7)+(Nov!C20*6)+(Dec!C20*5)+(Jan!C20*4)+(Feb!C20*3)+(Mar!C20*2)+(Apr!C20*1)</f>
        <v>0</v>
      </c>
      <c r="E20" s="7">
        <v>0</v>
      </c>
      <c r="F20" s="30">
        <f>(Jul!E20*10)+(Aug!E20*9)+(Sep!E20*8)+(Oct!E20*7)+(Nov!E20*6)+(Dec!E20*5)+(Jan!E20*4)+(Feb!E20*3)+(Mar!E20*2)+(Apr!E20*1)</f>
        <v>0</v>
      </c>
      <c r="G20" s="7">
        <v>0</v>
      </c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0</v>
      </c>
      <c r="D21" s="30">
        <f>(Jul!C21*10)+(Aug!C21*9)+(Sep!C21*8)+(Oct!C21*7)+(Nov!C21*6)+(Dec!C21*5)+(Jan!C21*4)+(Feb!C21*3)+(Mar!C21*2)+(Apr!C21*1)</f>
        <v>47438</v>
      </c>
      <c r="E21" s="7">
        <v>0</v>
      </c>
      <c r="F21" s="30">
        <f>(Jul!E21*10)+(Aug!E21*9)+(Sep!E21*8)+(Oct!E21*7)+(Nov!E21*6)+(Dec!E21*5)+(Jan!E21*4)+(Feb!E21*3)+(Mar!E21*2)+(Apr!E21*1)</f>
        <v>9750</v>
      </c>
      <c r="G21" s="7">
        <v>0</v>
      </c>
      <c r="H21" s="30">
        <f>Mar!H21+G21</f>
        <v>106773</v>
      </c>
      <c r="I21" s="30">
        <f t="shared" si="0"/>
        <v>0</v>
      </c>
      <c r="J21" s="30">
        <f t="shared" si="1"/>
        <v>163961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0</v>
      </c>
      <c r="D22" s="30">
        <f>(Jul!C22*10)+(Aug!C22*9)+(Sep!C22*8)+(Oct!C22*7)+(Nov!C22*6)+(Dec!C22*5)+(Jan!C22*4)+(Feb!C22*3)+(Mar!C22*2)+(Apr!C22*1)</f>
        <v>0</v>
      </c>
      <c r="E22" s="7">
        <v>0</v>
      </c>
      <c r="F22" s="30">
        <f>(Jul!E22*10)+(Aug!E22*9)+(Sep!E22*8)+(Oct!E22*7)+(Nov!E22*6)+(Dec!E22*5)+(Jan!E22*4)+(Feb!E22*3)+(Mar!E22*2)+(Apr!E22*1)</f>
        <v>0</v>
      </c>
      <c r="G22" s="7">
        <v>0</v>
      </c>
      <c r="H22" s="30">
        <f>Mar!H22+G22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0</v>
      </c>
      <c r="D23" s="30">
        <f>(Jul!C23*10)+(Aug!C23*9)+(Sep!C23*8)+(Oct!C23*7)+(Nov!C23*6)+(Dec!C23*5)+(Jan!C23*4)+(Feb!C23*3)+(Mar!C23*2)+(Apr!C23*1)</f>
        <v>0</v>
      </c>
      <c r="E23" s="7">
        <v>0</v>
      </c>
      <c r="F23" s="30">
        <f>(Jul!E23*10)+(Aug!E23*9)+(Sep!E23*8)+(Oct!E23*7)+(Nov!E23*6)+(Dec!E23*5)+(Jan!E23*4)+(Feb!E23*3)+(Mar!E23*2)+(Apr!E23*1)</f>
        <v>0</v>
      </c>
      <c r="G23" s="7">
        <v>0</v>
      </c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0</v>
      </c>
      <c r="D24" s="30">
        <f>(Jul!C24*10)+(Aug!C24*9)+(Sep!C24*8)+(Oct!C24*7)+(Nov!C24*6)+(Dec!C24*5)+(Jan!C24*4)+(Feb!C24*3)+(Mar!C24*2)+(Apr!C24*1)</f>
        <v>73426</v>
      </c>
      <c r="E24" s="7">
        <v>0</v>
      </c>
      <c r="F24" s="30">
        <f>(Jul!E24*10)+(Aug!E24*9)+(Sep!E24*8)+(Oct!E24*7)+(Nov!E24*6)+(Dec!E24*5)+(Jan!E24*4)+(Feb!E24*3)+(Mar!E24*2)+(Apr!E24*1)</f>
        <v>0</v>
      </c>
      <c r="G24" s="7">
        <v>0</v>
      </c>
      <c r="H24" s="30">
        <f>Mar!H24+G24</f>
        <v>15795</v>
      </c>
      <c r="I24" s="30">
        <f t="shared" si="0"/>
        <v>0</v>
      </c>
      <c r="J24" s="30">
        <f t="shared" si="1"/>
        <v>89221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0</v>
      </c>
      <c r="D25" s="30">
        <f>(Jul!C25*10)+(Aug!C25*9)+(Sep!C25*8)+(Oct!C25*7)+(Nov!C25*6)+(Dec!C25*5)+(Jan!C25*4)+(Feb!C25*3)+(Mar!C25*2)+(Apr!C25*1)</f>
        <v>0</v>
      </c>
      <c r="E25" s="7">
        <v>0</v>
      </c>
      <c r="F25" s="30">
        <f>(Jul!E25*10)+(Aug!E25*9)+(Sep!E25*8)+(Oct!E25*7)+(Nov!E25*6)+(Dec!E25*5)+(Jan!E25*4)+(Feb!E25*3)+(Mar!E25*2)+(Apr!E25*1)</f>
        <v>0</v>
      </c>
      <c r="G25" s="7">
        <v>0</v>
      </c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0</v>
      </c>
      <c r="D26" s="30">
        <f>(Jul!C26*10)+(Aug!C26*9)+(Sep!C26*8)+(Oct!C26*7)+(Nov!C26*6)+(Dec!C26*5)+(Jan!C26*4)+(Feb!C26*3)+(Mar!C26*2)+(Apr!C26*1)</f>
        <v>20075</v>
      </c>
      <c r="E26" s="7">
        <v>0</v>
      </c>
      <c r="F26" s="30">
        <f>(Jul!E26*10)+(Aug!E26*9)+(Sep!E26*8)+(Oct!E26*7)+(Nov!E26*6)+(Dec!E26*5)+(Jan!E26*4)+(Feb!E26*3)+(Mar!E26*2)+(Apr!E26*1)</f>
        <v>0</v>
      </c>
      <c r="G26" s="7">
        <v>0</v>
      </c>
      <c r="H26" s="30">
        <f>Mar!H26+G26</f>
        <v>16953</v>
      </c>
      <c r="I26" s="30">
        <f t="shared" si="0"/>
        <v>0</v>
      </c>
      <c r="J26" s="30">
        <f t="shared" si="1"/>
        <v>37028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0</v>
      </c>
      <c r="D27" s="30">
        <f>(Jul!C27*10)+(Aug!C27*9)+(Sep!C27*8)+(Oct!C27*7)+(Nov!C27*6)+(Dec!C27*5)+(Jan!C27*4)+(Feb!C27*3)+(Mar!C27*2)+(Apr!C27*1)</f>
        <v>73747</v>
      </c>
      <c r="E27" s="7">
        <v>0</v>
      </c>
      <c r="F27" s="30">
        <f>(Jul!E27*10)+(Aug!E27*9)+(Sep!E27*8)+(Oct!E27*7)+(Nov!E27*6)+(Dec!E27*5)+(Jan!E27*4)+(Feb!E27*3)+(Mar!E27*2)+(Apr!E27*1)</f>
        <v>0</v>
      </c>
      <c r="G27" s="7">
        <v>0</v>
      </c>
      <c r="H27" s="30">
        <f>Mar!H27+G27</f>
        <v>42238</v>
      </c>
      <c r="I27" s="30">
        <f t="shared" si="0"/>
        <v>0</v>
      </c>
      <c r="J27" s="30">
        <f t="shared" si="1"/>
        <v>115985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0</v>
      </c>
      <c r="D28" s="30">
        <f>(Jul!C28*10)+(Aug!C28*9)+(Sep!C28*8)+(Oct!C28*7)+(Nov!C28*6)+(Dec!C28*5)+(Jan!C28*4)+(Feb!C28*3)+(Mar!C28*2)+(Apr!C28*1)</f>
        <v>8556</v>
      </c>
      <c r="E28" s="7">
        <v>0</v>
      </c>
      <c r="F28" s="30">
        <f>(Jul!E28*10)+(Aug!E28*9)+(Sep!E28*8)+(Oct!E28*7)+(Nov!E28*6)+(Dec!E28*5)+(Jan!E28*4)+(Feb!E28*3)+(Mar!E28*2)+(Apr!E28*1)</f>
        <v>0</v>
      </c>
      <c r="G28" s="7">
        <v>0</v>
      </c>
      <c r="H28" s="30">
        <f>Mar!H28+G28</f>
        <v>4278</v>
      </c>
      <c r="I28" s="30">
        <f t="shared" si="0"/>
        <v>0</v>
      </c>
      <c r="J28" s="30">
        <f t="shared" si="1"/>
        <v>12834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0</v>
      </c>
      <c r="D29" s="30">
        <f>(Jul!C29*10)+(Aug!C29*9)+(Sep!C29*8)+(Oct!C29*7)+(Nov!C29*6)+(Dec!C29*5)+(Jan!C29*4)+(Feb!C29*3)+(Mar!C29*2)+(Apr!C29*1)</f>
        <v>0</v>
      </c>
      <c r="E29" s="7">
        <v>0</v>
      </c>
      <c r="F29" s="30">
        <f>(Jul!E29*10)+(Aug!E29*9)+(Sep!E29*8)+(Oct!E29*7)+(Nov!E29*6)+(Dec!E29*5)+(Jan!E29*4)+(Feb!E29*3)+(Mar!E29*2)+(Apr!E29*1)</f>
        <v>8040</v>
      </c>
      <c r="G29" s="7">
        <v>0</v>
      </c>
      <c r="H29" s="30">
        <f>Mar!H29+G29</f>
        <v>904</v>
      </c>
      <c r="I29" s="30">
        <f t="shared" si="0"/>
        <v>0</v>
      </c>
      <c r="J29" s="30">
        <f t="shared" si="1"/>
        <v>8944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0</v>
      </c>
      <c r="D30" s="30">
        <f>(Jul!C30*10)+(Aug!C30*9)+(Sep!C30*8)+(Oct!C30*7)+(Nov!C30*6)+(Dec!C30*5)+(Jan!C30*4)+(Feb!C30*3)+(Mar!C30*2)+(Apr!C30*1)</f>
        <v>7535</v>
      </c>
      <c r="E30" s="7">
        <v>0</v>
      </c>
      <c r="F30" s="30">
        <f>(Jul!E30*10)+(Aug!E30*9)+(Sep!E30*8)+(Oct!E30*7)+(Nov!E30*6)+(Dec!E30*5)+(Jan!E30*4)+(Feb!E30*3)+(Mar!E30*2)+(Apr!E30*1)</f>
        <v>0</v>
      </c>
      <c r="G30" s="7">
        <v>0</v>
      </c>
      <c r="H30" s="30">
        <f>Mar!H30+G30</f>
        <v>4557</v>
      </c>
      <c r="I30" s="30">
        <f t="shared" si="0"/>
        <v>0</v>
      </c>
      <c r="J30" s="30">
        <f t="shared" si="1"/>
        <v>12092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0</v>
      </c>
      <c r="D31" s="30">
        <f>(Jul!C31*10)+(Aug!C31*9)+(Sep!C31*8)+(Oct!C31*7)+(Nov!C31*6)+(Dec!C31*5)+(Jan!C31*4)+(Feb!C31*3)+(Mar!C31*2)+(Apr!C31*1)</f>
        <v>74150</v>
      </c>
      <c r="E31" s="7">
        <v>0</v>
      </c>
      <c r="F31" s="30">
        <f>(Jul!E31*10)+(Aug!E31*9)+(Sep!E31*8)+(Oct!E31*7)+(Nov!E31*6)+(Dec!E31*5)+(Jan!E31*4)+(Feb!E31*3)+(Mar!E31*2)+(Apr!E31*1)</f>
        <v>0</v>
      </c>
      <c r="G31" s="7">
        <v>0</v>
      </c>
      <c r="H31" s="30">
        <f>Mar!H31+G31</f>
        <v>14802</v>
      </c>
      <c r="I31" s="30">
        <f t="shared" si="0"/>
        <v>0</v>
      </c>
      <c r="J31" s="30">
        <f t="shared" si="1"/>
        <v>88952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0</v>
      </c>
      <c r="D32" s="30">
        <f>(Jul!C32*10)+(Aug!C32*9)+(Sep!C32*8)+(Oct!C32*7)+(Nov!C32*6)+(Dec!C32*5)+(Jan!C32*4)+(Feb!C32*3)+(Mar!C32*2)+(Apr!C32*1)</f>
        <v>0</v>
      </c>
      <c r="E32" s="7">
        <v>0</v>
      </c>
      <c r="F32" s="30">
        <f>(Jul!E32*10)+(Aug!E32*9)+(Sep!E32*8)+(Oct!E32*7)+(Nov!E32*6)+(Dec!E32*5)+(Jan!E32*4)+(Feb!E32*3)+(Mar!E32*2)+(Apr!E32*1)</f>
        <v>0</v>
      </c>
      <c r="G32" s="7">
        <v>0</v>
      </c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0</v>
      </c>
      <c r="D33" s="30">
        <f>(Jul!C33*10)+(Aug!C33*9)+(Sep!C33*8)+(Oct!C33*7)+(Nov!C33*6)+(Dec!C33*5)+(Jan!C33*4)+(Feb!C33*3)+(Mar!C33*2)+(Apr!C33*1)</f>
        <v>262830</v>
      </c>
      <c r="E33" s="7">
        <v>0</v>
      </c>
      <c r="F33" s="30">
        <f>(Jul!E33*10)+(Aug!E33*9)+(Sep!E33*8)+(Oct!E33*7)+(Nov!E33*6)+(Dec!E33*5)+(Jan!E33*4)+(Feb!E33*3)+(Mar!E33*2)+(Apr!E33*1)</f>
        <v>1967</v>
      </c>
      <c r="G33" s="7">
        <v>0</v>
      </c>
      <c r="H33" s="30">
        <f>Mar!H33+G33</f>
        <v>167553</v>
      </c>
      <c r="I33" s="30">
        <f t="shared" si="0"/>
        <v>0</v>
      </c>
      <c r="J33" s="30">
        <f t="shared" si="1"/>
        <v>432350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0</v>
      </c>
      <c r="D34" s="30">
        <f>(Jul!C34*10)+(Aug!C34*9)+(Sep!C34*8)+(Oct!C34*7)+(Nov!C34*6)+(Dec!C34*5)+(Jan!C34*4)+(Feb!C34*3)+(Mar!C34*2)+(Apr!C34*1)</f>
        <v>0</v>
      </c>
      <c r="E34" s="7">
        <v>0</v>
      </c>
      <c r="F34" s="30">
        <f>(Jul!E34*10)+(Aug!E34*9)+(Sep!E34*8)+(Oct!E34*7)+(Nov!E34*6)+(Dec!E34*5)+(Jan!E34*4)+(Feb!E34*3)+(Mar!E34*2)+(Apr!E34*1)</f>
        <v>0</v>
      </c>
      <c r="G34" s="7">
        <v>0</v>
      </c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0</v>
      </c>
      <c r="D35" s="30">
        <f>(Jul!C35*10)+(Aug!C35*9)+(Sep!C35*8)+(Oct!C35*7)+(Nov!C35*6)+(Dec!C35*5)+(Jan!C35*4)+(Feb!C35*3)+(Mar!C35*2)+(Apr!C35*1)</f>
        <v>14360</v>
      </c>
      <c r="E35" s="7">
        <v>0</v>
      </c>
      <c r="F35" s="30">
        <f>(Jul!E35*10)+(Aug!E35*9)+(Sep!E35*8)+(Oct!E35*7)+(Nov!E35*6)+(Dec!E35*5)+(Jan!E35*4)+(Feb!E35*3)+(Mar!E35*2)+(Apr!E35*1)</f>
        <v>0</v>
      </c>
      <c r="G35" s="7">
        <v>0</v>
      </c>
      <c r="H35" s="30">
        <f>Mar!H35+G35</f>
        <v>13827</v>
      </c>
      <c r="I35" s="30">
        <f t="shared" si="0"/>
        <v>0</v>
      </c>
      <c r="J35" s="30">
        <f t="shared" si="1"/>
        <v>28187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0</v>
      </c>
      <c r="D36" s="30">
        <f>(Jul!C36*10)+(Aug!C36*9)+(Sep!C36*8)+(Oct!C36*7)+(Nov!C36*6)+(Dec!C36*5)+(Jan!C36*4)+(Feb!C36*3)+(Mar!C36*2)+(Apr!C36*1)</f>
        <v>0</v>
      </c>
      <c r="E36" s="7">
        <v>0</v>
      </c>
      <c r="F36" s="30">
        <f>(Jul!E36*10)+(Aug!E36*9)+(Sep!E36*8)+(Oct!E36*7)+(Nov!E36*6)+(Dec!E36*5)+(Jan!E36*4)+(Feb!E36*3)+(Mar!E36*2)+(Apr!E36*1)</f>
        <v>0</v>
      </c>
      <c r="G36" s="7">
        <v>0</v>
      </c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0</v>
      </c>
      <c r="D37" s="30">
        <f>(Jul!C37*10)+(Aug!C37*9)+(Sep!C37*8)+(Oct!C37*7)+(Nov!C37*6)+(Dec!C37*5)+(Jan!C37*4)+(Feb!C37*3)+(Mar!C37*2)+(Apr!C37*1)</f>
        <v>14896</v>
      </c>
      <c r="E37" s="7">
        <v>0</v>
      </c>
      <c r="F37" s="30">
        <f>(Jul!E37*10)+(Aug!E37*9)+(Sep!E37*8)+(Oct!E37*7)+(Nov!E37*6)+(Dec!E37*5)+(Jan!E37*4)+(Feb!E37*3)+(Mar!E37*2)+(Apr!E37*1)</f>
        <v>15720</v>
      </c>
      <c r="G37" s="7">
        <v>0</v>
      </c>
      <c r="H37" s="30">
        <f>Mar!H37+G37</f>
        <v>6252</v>
      </c>
      <c r="I37" s="30">
        <f t="shared" si="0"/>
        <v>0</v>
      </c>
      <c r="J37" s="30">
        <f t="shared" si="1"/>
        <v>36868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0</v>
      </c>
      <c r="D38" s="30">
        <f>(Jul!C38*10)+(Aug!C38*9)+(Sep!C38*8)+(Oct!C38*7)+(Nov!C38*6)+(Dec!C38*5)+(Jan!C38*4)+(Feb!C38*3)+(Mar!C38*2)+(Apr!C38*1)</f>
        <v>4767</v>
      </c>
      <c r="E38" s="7">
        <v>0</v>
      </c>
      <c r="F38" s="30">
        <f>(Jul!E38*10)+(Aug!E38*9)+(Sep!E38*8)+(Oct!E38*7)+(Nov!E38*6)+(Dec!E38*5)+(Jan!E38*4)+(Feb!E38*3)+(Mar!E38*2)+(Apr!E38*1)</f>
        <v>0</v>
      </c>
      <c r="G38" s="7">
        <v>0</v>
      </c>
      <c r="H38" s="30">
        <f>Mar!H38+G38</f>
        <v>2306</v>
      </c>
      <c r="I38" s="30">
        <f t="shared" si="0"/>
        <v>0</v>
      </c>
      <c r="J38" s="30">
        <f t="shared" si="1"/>
        <v>7073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0</v>
      </c>
      <c r="D39" s="30">
        <f>(Jul!C39*10)+(Aug!C39*9)+(Sep!C39*8)+(Oct!C39*7)+(Nov!C39*6)+(Dec!C39*5)+(Jan!C39*4)+(Feb!C39*3)+(Mar!C39*2)+(Apr!C39*1)</f>
        <v>146372</v>
      </c>
      <c r="E39" s="7">
        <v>0</v>
      </c>
      <c r="F39" s="30">
        <f>(Jul!E39*10)+(Aug!E39*9)+(Sep!E39*8)+(Oct!E39*7)+(Nov!E39*6)+(Dec!E39*5)+(Jan!E39*4)+(Feb!E39*3)+(Mar!E39*2)+(Apr!E39*1)</f>
        <v>16711</v>
      </c>
      <c r="G39" s="7">
        <v>0</v>
      </c>
      <c r="H39" s="30">
        <f>Mar!H39+G39</f>
        <v>62584</v>
      </c>
      <c r="I39" s="30">
        <f t="shared" si="0"/>
        <v>0</v>
      </c>
      <c r="J39" s="30">
        <f t="shared" si="1"/>
        <v>225667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0</v>
      </c>
      <c r="D40" s="30">
        <f>(Jul!C40*10)+(Aug!C40*9)+(Sep!C40*8)+(Oct!C40*7)+(Nov!C40*6)+(Dec!C40*5)+(Jan!C40*4)+(Feb!C40*3)+(Mar!C40*2)+(Apr!C40*1)</f>
        <v>0</v>
      </c>
      <c r="E40" s="7">
        <v>0</v>
      </c>
      <c r="F40" s="30">
        <f>(Jul!E40*10)+(Aug!E40*9)+(Sep!E40*8)+(Oct!E40*7)+(Nov!E40*6)+(Dec!E40*5)+(Jan!E40*4)+(Feb!E40*3)+(Mar!E40*2)+(Apr!E40*1)</f>
        <v>0</v>
      </c>
      <c r="G40" s="7">
        <v>0</v>
      </c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0</v>
      </c>
      <c r="D41" s="30">
        <f>(Jul!C41*10)+(Aug!C41*9)+(Sep!C41*8)+(Oct!C41*7)+(Nov!C41*6)+(Dec!C41*5)+(Jan!C41*4)+(Feb!C41*3)+(Mar!C41*2)+(Apr!C41*1)</f>
        <v>11586</v>
      </c>
      <c r="E41" s="7">
        <v>0</v>
      </c>
      <c r="F41" s="30">
        <f>(Jul!E41*10)+(Aug!E41*9)+(Sep!E41*8)+(Oct!E41*7)+(Nov!E41*6)+(Dec!E41*5)+(Jan!E41*4)+(Feb!E41*3)+(Mar!E41*2)+(Apr!E41*1)</f>
        <v>0</v>
      </c>
      <c r="G41" s="7">
        <v>0</v>
      </c>
      <c r="H41" s="30">
        <f>Mar!H41+G41</f>
        <v>331</v>
      </c>
      <c r="I41" s="30">
        <f t="shared" si="0"/>
        <v>0</v>
      </c>
      <c r="J41" s="30">
        <f t="shared" si="1"/>
        <v>11917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0</v>
      </c>
      <c r="D42" s="30">
        <f>(Jul!C42*10)+(Aug!C42*9)+(Sep!C42*8)+(Oct!C42*7)+(Nov!C42*6)+(Dec!C42*5)+(Jan!C42*4)+(Feb!C42*3)+(Mar!C42*2)+(Apr!C42*1)</f>
        <v>533159</v>
      </c>
      <c r="E42" s="7">
        <v>0</v>
      </c>
      <c r="F42" s="30">
        <f>(Jul!E42*10)+(Aug!E42*9)+(Sep!E42*8)+(Oct!E42*7)+(Nov!E42*6)+(Dec!E42*5)+(Jan!E42*4)+(Feb!E42*3)+(Mar!E42*2)+(Apr!E42*1)</f>
        <v>0</v>
      </c>
      <c r="G42" s="7">
        <v>0</v>
      </c>
      <c r="H42" s="30">
        <f>Mar!H42+G42</f>
        <v>417848</v>
      </c>
      <c r="I42" s="30">
        <f t="shared" si="0"/>
        <v>0</v>
      </c>
      <c r="J42" s="30">
        <f t="shared" si="1"/>
        <v>951007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0</v>
      </c>
      <c r="D43" s="30">
        <f>(Jul!C43*10)+(Aug!C43*9)+(Sep!C43*8)+(Oct!C43*7)+(Nov!C43*6)+(Dec!C43*5)+(Jan!C43*4)+(Feb!C43*3)+(Mar!C43*2)+(Apr!C43*1)</f>
        <v>277922</v>
      </c>
      <c r="E43" s="7">
        <v>0</v>
      </c>
      <c r="F43" s="30">
        <f>(Jul!E43*10)+(Aug!E43*9)+(Sep!E43*8)+(Oct!E43*7)+(Nov!E43*6)+(Dec!E43*5)+(Jan!E43*4)+(Feb!E43*3)+(Mar!E43*2)+(Apr!E43*1)</f>
        <v>11408</v>
      </c>
      <c r="G43" s="7">
        <v>0</v>
      </c>
      <c r="H43" s="30">
        <f>Mar!H43+G43</f>
        <v>146164</v>
      </c>
      <c r="I43" s="30">
        <f t="shared" si="0"/>
        <v>0</v>
      </c>
      <c r="J43" s="30">
        <f t="shared" si="1"/>
        <v>435494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0</v>
      </c>
      <c r="D44" s="30">
        <f>(Jul!C44*10)+(Aug!C44*9)+(Sep!C44*8)+(Oct!C44*7)+(Nov!C44*6)+(Dec!C44*5)+(Jan!C44*4)+(Feb!C44*3)+(Mar!C44*2)+(Apr!C44*1)</f>
        <v>25984</v>
      </c>
      <c r="E44" s="7">
        <v>0</v>
      </c>
      <c r="F44" s="30">
        <f>(Jul!E44*10)+(Aug!E44*9)+(Sep!E44*8)+(Oct!E44*7)+(Nov!E44*6)+(Dec!E44*5)+(Jan!E44*4)+(Feb!E44*3)+(Mar!E44*2)+(Apr!E44*1)</f>
        <v>9750</v>
      </c>
      <c r="G44" s="7">
        <v>0</v>
      </c>
      <c r="H44" s="30">
        <f>Mar!H44+G44</f>
        <v>38011</v>
      </c>
      <c r="I44" s="30">
        <f t="shared" si="0"/>
        <v>0</v>
      </c>
      <c r="J44" s="30">
        <f t="shared" si="1"/>
        <v>73745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0</v>
      </c>
      <c r="D45" s="30">
        <f>(Jul!C45*10)+(Aug!C45*9)+(Sep!C45*8)+(Oct!C45*7)+(Nov!C45*6)+(Dec!C45*5)+(Jan!C45*4)+(Feb!C45*3)+(Mar!C45*2)+(Apr!C45*1)</f>
        <v>34211</v>
      </c>
      <c r="E45" s="7">
        <v>0</v>
      </c>
      <c r="F45" s="30">
        <f>(Jul!E45*10)+(Aug!E45*9)+(Sep!E45*8)+(Oct!E45*7)+(Nov!E45*6)+(Dec!E45*5)+(Jan!E45*4)+(Feb!E45*3)+(Mar!E45*2)+(Apr!E45*1)</f>
        <v>0</v>
      </c>
      <c r="G45" s="7">
        <v>0</v>
      </c>
      <c r="H45" s="30">
        <f>Mar!H45+G45</f>
        <v>7718</v>
      </c>
      <c r="I45" s="30">
        <f t="shared" si="0"/>
        <v>0</v>
      </c>
      <c r="J45" s="30">
        <f t="shared" si="1"/>
        <v>41929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0</v>
      </c>
      <c r="D46" s="30">
        <f>(Jul!C46*10)+(Aug!C46*9)+(Sep!C46*8)+(Oct!C46*7)+(Nov!C46*6)+(Dec!C46*5)+(Jan!C46*4)+(Feb!C46*3)+(Mar!C46*2)+(Apr!C46*1)</f>
        <v>44392</v>
      </c>
      <c r="E46" s="7">
        <v>0</v>
      </c>
      <c r="F46" s="30">
        <f>(Jul!E46*10)+(Aug!E46*9)+(Sep!E46*8)+(Oct!E46*7)+(Nov!E46*6)+(Dec!E46*5)+(Jan!E46*4)+(Feb!E46*3)+(Mar!E46*2)+(Apr!E46*1)</f>
        <v>0</v>
      </c>
      <c r="G46" s="7">
        <v>0</v>
      </c>
      <c r="H46" s="30">
        <f>Mar!H46+G46</f>
        <v>10324</v>
      </c>
      <c r="I46" s="30">
        <f t="shared" si="0"/>
        <v>0</v>
      </c>
      <c r="J46" s="30">
        <f t="shared" si="1"/>
        <v>54716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0</v>
      </c>
      <c r="D47" s="30">
        <f>(Jul!C47*10)+(Aug!C47*9)+(Sep!C47*8)+(Oct!C47*7)+(Nov!C47*6)+(Dec!C47*5)+(Jan!C47*4)+(Feb!C47*3)+(Mar!C47*2)+(Apr!C47*1)</f>
        <v>51416</v>
      </c>
      <c r="E47" s="7">
        <v>0</v>
      </c>
      <c r="F47" s="30">
        <f>(Jul!E47*10)+(Aug!E47*9)+(Sep!E47*8)+(Oct!E47*7)+(Nov!E47*6)+(Dec!E47*5)+(Jan!E47*4)+(Feb!E47*3)+(Mar!E47*2)+(Apr!E47*1)</f>
        <v>0</v>
      </c>
      <c r="G47" s="7">
        <v>0</v>
      </c>
      <c r="H47" s="30">
        <f>Mar!H47+G47</f>
        <v>11270</v>
      </c>
      <c r="I47" s="30">
        <f t="shared" si="0"/>
        <v>0</v>
      </c>
      <c r="J47" s="30">
        <f t="shared" si="1"/>
        <v>62686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0</v>
      </c>
      <c r="D48" s="30">
        <f>(Jul!C48*10)+(Aug!C48*9)+(Sep!C48*8)+(Oct!C48*7)+(Nov!C48*6)+(Dec!C48*5)+(Jan!C48*4)+(Feb!C48*3)+(Mar!C48*2)+(Apr!C48*1)</f>
        <v>313644</v>
      </c>
      <c r="E48" s="7">
        <v>0</v>
      </c>
      <c r="F48" s="30">
        <f>(Jul!E48*10)+(Aug!E48*9)+(Sep!E48*8)+(Oct!E48*7)+(Nov!E48*6)+(Dec!E48*5)+(Jan!E48*4)+(Feb!E48*3)+(Mar!E48*2)+(Apr!E48*1)</f>
        <v>3888</v>
      </c>
      <c r="G48" s="7">
        <v>0</v>
      </c>
      <c r="H48" s="30">
        <f>Mar!H48+G48</f>
        <v>115851</v>
      </c>
      <c r="I48" s="30">
        <f t="shared" si="0"/>
        <v>0</v>
      </c>
      <c r="J48" s="30">
        <f t="shared" si="1"/>
        <v>433383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0</v>
      </c>
      <c r="D49" s="30">
        <f>(Jul!C49*10)+(Aug!C49*9)+(Sep!C49*8)+(Oct!C49*7)+(Nov!C49*6)+(Dec!C49*5)+(Jan!C49*4)+(Feb!C49*3)+(Mar!C49*2)+(Apr!C49*1)</f>
        <v>121660</v>
      </c>
      <c r="E49" s="7">
        <v>0</v>
      </c>
      <c r="F49" s="30">
        <f>(Jul!E49*10)+(Aug!E49*9)+(Sep!E49*8)+(Oct!E49*7)+(Nov!E49*6)+(Dec!E49*5)+(Jan!E49*4)+(Feb!E49*3)+(Mar!E49*2)+(Apr!E49*1)</f>
        <v>17434</v>
      </c>
      <c r="G49" s="7">
        <v>0</v>
      </c>
      <c r="H49" s="30">
        <f>Mar!H49+G49</f>
        <v>78768</v>
      </c>
      <c r="I49" s="30">
        <f t="shared" si="0"/>
        <v>0</v>
      </c>
      <c r="J49" s="30">
        <f t="shared" si="1"/>
        <v>217862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0</v>
      </c>
      <c r="D50" s="30">
        <f>(Jul!C50*10)+(Aug!C50*9)+(Sep!C50*8)+(Oct!C50*7)+(Nov!C50*6)+(Dec!C50*5)+(Jan!C50*4)+(Feb!C50*3)+(Mar!C50*2)+(Apr!C50*1)</f>
        <v>40598</v>
      </c>
      <c r="E50" s="7">
        <v>0</v>
      </c>
      <c r="F50" s="30">
        <f>(Jul!E50*10)+(Aug!E50*9)+(Sep!E50*8)+(Oct!E50*7)+(Nov!E50*6)+(Dec!E50*5)+(Jan!E50*4)+(Feb!E50*3)+(Mar!E50*2)+(Apr!E50*1)</f>
        <v>11452</v>
      </c>
      <c r="G50" s="7">
        <v>0</v>
      </c>
      <c r="H50" s="30">
        <f>Mar!H50+G50</f>
        <v>41454</v>
      </c>
      <c r="I50" s="30">
        <f t="shared" si="0"/>
        <v>0</v>
      </c>
      <c r="J50" s="30">
        <f t="shared" si="1"/>
        <v>93504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0</v>
      </c>
      <c r="D51" s="30">
        <f>(Jul!C51*10)+(Aug!C51*9)+(Sep!C51*8)+(Oct!C51*7)+(Nov!C51*6)+(Dec!C51*5)+(Jan!C51*4)+(Feb!C51*3)+(Mar!C51*2)+(Apr!C51*1)</f>
        <v>137680</v>
      </c>
      <c r="E51" s="7">
        <v>0</v>
      </c>
      <c r="F51" s="30">
        <f>(Jul!E51*10)+(Aug!E51*9)+(Sep!E51*8)+(Oct!E51*7)+(Nov!E51*6)+(Dec!E51*5)+(Jan!E51*4)+(Feb!E51*3)+(Mar!E51*2)+(Apr!E51*1)</f>
        <v>0</v>
      </c>
      <c r="G51" s="7">
        <v>0</v>
      </c>
      <c r="H51" s="30">
        <f>Mar!H51+G51</f>
        <v>50780</v>
      </c>
      <c r="I51" s="30">
        <f t="shared" si="0"/>
        <v>0</v>
      </c>
      <c r="J51" s="30">
        <f t="shared" si="1"/>
        <v>188460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0</v>
      </c>
      <c r="D52" s="30">
        <f>(Jul!C52*10)+(Aug!C52*9)+(Sep!C52*8)+(Oct!C52*7)+(Nov!C52*6)+(Dec!C52*5)+(Jan!C52*4)+(Feb!C52*3)+(Mar!C52*2)+(Apr!C52*1)</f>
        <v>0</v>
      </c>
      <c r="E52" s="7">
        <v>0</v>
      </c>
      <c r="F52" s="30">
        <f>(Jul!E52*10)+(Aug!E52*9)+(Sep!E52*8)+(Oct!E52*7)+(Nov!E52*6)+(Dec!E52*5)+(Jan!E52*4)+(Feb!E52*3)+(Mar!E52*2)+(Apr!E52*1)</f>
        <v>0</v>
      </c>
      <c r="G52" s="7">
        <v>0</v>
      </c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0</v>
      </c>
      <c r="D53" s="30">
        <f>(Jul!C53*10)+(Aug!C53*9)+(Sep!C53*8)+(Oct!C53*7)+(Nov!C53*6)+(Dec!C53*5)+(Jan!C53*4)+(Feb!C53*3)+(Mar!C53*2)+(Apr!C53*1)</f>
        <v>0</v>
      </c>
      <c r="E53" s="7">
        <v>0</v>
      </c>
      <c r="F53" s="30">
        <f>(Jul!E53*10)+(Aug!E53*9)+(Sep!E53*8)+(Oct!E53*7)+(Nov!E53*6)+(Dec!E53*5)+(Jan!E53*4)+(Feb!E53*3)+(Mar!E53*2)+(Apr!E53*1)</f>
        <v>0</v>
      </c>
      <c r="G53" s="7">
        <v>0</v>
      </c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0</v>
      </c>
      <c r="D54" s="30">
        <f>(Jul!C54*10)+(Aug!C54*9)+(Sep!C54*8)+(Oct!C54*7)+(Nov!C54*6)+(Dec!C54*5)+(Jan!C54*4)+(Feb!C54*3)+(Mar!C54*2)+(Apr!C54*1)</f>
        <v>0</v>
      </c>
      <c r="E54" s="7">
        <v>0</v>
      </c>
      <c r="F54" s="30">
        <f>(Jul!E54*10)+(Aug!E54*9)+(Sep!E54*8)+(Oct!E54*7)+(Nov!E54*6)+(Dec!E54*5)+(Jan!E54*4)+(Feb!E54*3)+(Mar!E54*2)+(Apr!E54*1)</f>
        <v>0</v>
      </c>
      <c r="G54" s="7">
        <v>0</v>
      </c>
      <c r="H54" s="30">
        <f>Mar!H54+G54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0</v>
      </c>
      <c r="D55" s="30">
        <f>(Jul!C55*10)+(Aug!C55*9)+(Sep!C55*8)+(Oct!C55*7)+(Nov!C55*6)+(Dec!C55*5)+(Jan!C55*4)+(Feb!C55*3)+(Mar!C55*2)+(Apr!C55*1)</f>
        <v>91376</v>
      </c>
      <c r="E55" s="7">
        <v>0</v>
      </c>
      <c r="F55" s="30">
        <f>(Jul!E55*10)+(Aug!E55*9)+(Sep!E55*8)+(Oct!E55*7)+(Nov!E55*6)+(Dec!E55*5)+(Jan!E55*4)+(Feb!E55*3)+(Mar!E55*2)+(Apr!E55*1)</f>
        <v>0</v>
      </c>
      <c r="G55" s="7">
        <v>0</v>
      </c>
      <c r="H55" s="30">
        <f>Mar!H55+G55</f>
        <v>18706</v>
      </c>
      <c r="I55" s="30">
        <f t="shared" si="0"/>
        <v>0</v>
      </c>
      <c r="J55" s="30">
        <f t="shared" si="1"/>
        <v>110082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0</v>
      </c>
      <c r="D56" s="30">
        <f>(Jul!C56*10)+(Aug!C56*9)+(Sep!C56*8)+(Oct!C56*7)+(Nov!C56*6)+(Dec!C56*5)+(Jan!C56*4)+(Feb!C56*3)+(Mar!C56*2)+(Apr!C56*1)</f>
        <v>0</v>
      </c>
      <c r="E56" s="7">
        <v>0</v>
      </c>
      <c r="F56" s="30">
        <f>(Jul!E56*10)+(Aug!E56*9)+(Sep!E56*8)+(Oct!E56*7)+(Nov!E56*6)+(Dec!E56*5)+(Jan!E56*4)+(Feb!E56*3)+(Mar!E56*2)+(Apr!E56*1)</f>
        <v>0</v>
      </c>
      <c r="G56" s="7">
        <v>0</v>
      </c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0</v>
      </c>
      <c r="D57" s="30">
        <f>(Jul!C57*10)+(Aug!C57*9)+(Sep!C57*8)+(Oct!C57*7)+(Nov!C57*6)+(Dec!C57*5)+(Jan!C57*4)+(Feb!C57*3)+(Mar!C57*2)+(Apr!C57*1)</f>
        <v>29192</v>
      </c>
      <c r="E57" s="7">
        <v>0</v>
      </c>
      <c r="F57" s="30">
        <f>(Jul!E57*10)+(Aug!E57*9)+(Sep!E57*8)+(Oct!E57*7)+(Nov!E57*6)+(Dec!E57*5)+(Jan!E57*4)+(Feb!E57*3)+(Mar!E57*2)+(Apr!E57*1)</f>
        <v>0</v>
      </c>
      <c r="G57" s="7">
        <v>0</v>
      </c>
      <c r="H57" s="30">
        <f>Mar!H57+G57</f>
        <v>24693</v>
      </c>
      <c r="I57" s="30">
        <f t="shared" si="0"/>
        <v>0</v>
      </c>
      <c r="J57" s="30">
        <f t="shared" si="1"/>
        <v>53885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0</v>
      </c>
      <c r="D58" s="30">
        <f>(Jul!C58*10)+(Aug!C58*9)+(Sep!C58*8)+(Oct!C58*7)+(Nov!C58*6)+(Dec!C58*5)+(Jan!C58*4)+(Feb!C58*3)+(Mar!C58*2)+(Apr!C58*1)</f>
        <v>17908</v>
      </c>
      <c r="E58" s="7">
        <v>0</v>
      </c>
      <c r="F58" s="30">
        <f>(Jul!E58*10)+(Aug!E58*9)+(Sep!E58*8)+(Oct!E58*7)+(Nov!E58*6)+(Dec!E58*5)+(Jan!E58*4)+(Feb!E58*3)+(Mar!E58*2)+(Apr!E58*1)</f>
        <v>0</v>
      </c>
      <c r="G58" s="7">
        <v>0</v>
      </c>
      <c r="H58" s="30">
        <f>Mar!H58+G58</f>
        <v>15944</v>
      </c>
      <c r="I58" s="30">
        <f t="shared" si="0"/>
        <v>0</v>
      </c>
      <c r="J58" s="30">
        <f t="shared" si="1"/>
        <v>33852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0</v>
      </c>
      <c r="D59" s="30">
        <f>(Jul!C59*10)+(Aug!C59*9)+(Sep!C59*8)+(Oct!C59*7)+(Nov!C59*6)+(Dec!C59*5)+(Jan!C59*4)+(Feb!C59*3)+(Mar!C59*2)+(Apr!C59*1)</f>
        <v>24848</v>
      </c>
      <c r="E59" s="7">
        <v>0</v>
      </c>
      <c r="F59" s="30">
        <f>(Jul!E59*10)+(Aug!E59*9)+(Sep!E59*8)+(Oct!E59*7)+(Nov!E59*6)+(Dec!E59*5)+(Jan!E59*4)+(Feb!E59*3)+(Mar!E59*2)+(Apr!E59*1)</f>
        <v>0</v>
      </c>
      <c r="G59" s="7">
        <v>0</v>
      </c>
      <c r="H59" s="30">
        <f>Mar!H59+G59</f>
        <v>13290</v>
      </c>
      <c r="I59" s="30">
        <f t="shared" si="0"/>
        <v>0</v>
      </c>
      <c r="J59" s="30">
        <f t="shared" si="1"/>
        <v>38138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0</v>
      </c>
      <c r="D60" s="30">
        <f>(Jul!C60*10)+(Aug!C60*9)+(Sep!C60*8)+(Oct!C60*7)+(Nov!C60*6)+(Dec!C60*5)+(Jan!C60*4)+(Feb!C60*3)+(Mar!C60*2)+(Apr!C60*1)</f>
        <v>225682</v>
      </c>
      <c r="E60" s="7">
        <v>0</v>
      </c>
      <c r="F60" s="30">
        <f>(Jul!E60*10)+(Aug!E60*9)+(Sep!E60*8)+(Oct!E60*7)+(Nov!E60*6)+(Dec!E60*5)+(Jan!E60*4)+(Feb!E60*3)+(Mar!E60*2)+(Apr!E60*1)</f>
        <v>0</v>
      </c>
      <c r="G60" s="7">
        <v>0</v>
      </c>
      <c r="H60" s="30">
        <f>Mar!H60+G60</f>
        <v>292420</v>
      </c>
      <c r="I60" s="30">
        <f t="shared" si="0"/>
        <v>0</v>
      </c>
      <c r="J60" s="30">
        <f t="shared" si="1"/>
        <v>518102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0</v>
      </c>
      <c r="D61" s="30">
        <f>(Jul!C61*10)+(Aug!C61*9)+(Sep!C61*8)+(Oct!C61*7)+(Nov!C61*6)+(Dec!C61*5)+(Jan!C61*4)+(Feb!C61*3)+(Mar!C61*2)+(Apr!C61*1)</f>
        <v>32272</v>
      </c>
      <c r="E61" s="7">
        <v>0</v>
      </c>
      <c r="F61" s="30">
        <f>(Jul!E61*10)+(Aug!E61*9)+(Sep!E61*8)+(Oct!E61*7)+(Nov!E61*6)+(Dec!E61*5)+(Jan!E61*4)+(Feb!E61*3)+(Mar!E61*2)+(Apr!E61*1)</f>
        <v>0</v>
      </c>
      <c r="G61" s="7">
        <v>0</v>
      </c>
      <c r="H61" s="30">
        <f>Mar!H61+G61</f>
        <v>4052</v>
      </c>
      <c r="I61" s="30">
        <f t="shared" si="0"/>
        <v>0</v>
      </c>
      <c r="J61" s="30">
        <f t="shared" si="1"/>
        <v>36324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0</v>
      </c>
      <c r="D62" s="30">
        <f>(Jul!C62*10)+(Aug!C62*9)+(Sep!C62*8)+(Oct!C62*7)+(Nov!C62*6)+(Dec!C62*5)+(Jan!C62*4)+(Feb!C62*3)+(Mar!C62*2)+(Apr!C62*1)</f>
        <v>0</v>
      </c>
      <c r="E62" s="7">
        <v>0</v>
      </c>
      <c r="F62" s="30">
        <f>(Jul!E62*10)+(Aug!E62*9)+(Sep!E62*8)+(Oct!E62*7)+(Nov!E62*6)+(Dec!E62*5)+(Jan!E62*4)+(Feb!E62*3)+(Mar!E62*2)+(Apr!E62*1)</f>
        <v>0</v>
      </c>
      <c r="G62" s="7">
        <v>0</v>
      </c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0</v>
      </c>
      <c r="D63" s="30">
        <f>(Jul!C63*10)+(Aug!C63*9)+(Sep!C63*8)+(Oct!C63*7)+(Nov!C63*6)+(Dec!C63*5)+(Jan!C63*4)+(Feb!C63*3)+(Mar!C63*2)+(Apr!C63*1)</f>
        <v>291163</v>
      </c>
      <c r="E63" s="7">
        <v>0</v>
      </c>
      <c r="F63" s="30">
        <f>(Jul!E63*10)+(Aug!E63*9)+(Sep!E63*8)+(Oct!E63*7)+(Nov!E63*6)+(Dec!E63*5)+(Jan!E63*4)+(Feb!E63*3)+(Mar!E63*2)+(Apr!E63*1)</f>
        <v>31936</v>
      </c>
      <c r="G63" s="7">
        <v>0</v>
      </c>
      <c r="H63" s="30">
        <f>Mar!H63+G63</f>
        <v>240552</v>
      </c>
      <c r="I63" s="30">
        <f t="shared" si="0"/>
        <v>0</v>
      </c>
      <c r="J63" s="30">
        <f t="shared" si="1"/>
        <v>563651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0</v>
      </c>
      <c r="D64" s="30">
        <f>(Jul!C64*10)+(Aug!C64*9)+(Sep!C64*8)+(Oct!C64*7)+(Nov!C64*6)+(Dec!C64*5)+(Jan!C64*4)+(Feb!C64*3)+(Mar!C64*2)+(Apr!C64*1)</f>
        <v>0</v>
      </c>
      <c r="E64" s="7">
        <v>0</v>
      </c>
      <c r="F64" s="30">
        <f>(Jul!E64*10)+(Aug!E64*9)+(Sep!E64*8)+(Oct!E64*7)+(Nov!E64*6)+(Dec!E64*5)+(Jan!E64*4)+(Feb!E64*3)+(Mar!E64*2)+(Apr!E64*1)</f>
        <v>0</v>
      </c>
      <c r="G64" s="7">
        <v>0</v>
      </c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>
        <v>0</v>
      </c>
      <c r="D65" s="30">
        <f>(Jul!C65*10)+(Aug!C65*9)+(Sep!C65*8)+(Oct!C65*7)+(Nov!C65*6)+(Dec!C65*5)+(Jan!C65*4)+(Feb!C65*3)+(Mar!C65*2)+(Apr!C65*1)</f>
        <v>0</v>
      </c>
      <c r="E65" s="7">
        <v>0</v>
      </c>
      <c r="F65" s="30">
        <f>(Jul!E65*10)+(Aug!E65*9)+(Sep!E65*8)+(Oct!E65*7)+(Nov!E65*6)+(Dec!E65*5)+(Jan!E65*4)+(Feb!E65*3)+(Mar!E65*2)+(Apr!E65*1)</f>
        <v>0</v>
      </c>
      <c r="G65" s="7">
        <v>0</v>
      </c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0</v>
      </c>
      <c r="D66" s="30">
        <f>(Jul!C66*10)+(Aug!C66*9)+(Sep!C66*8)+(Oct!C66*7)+(Nov!C66*6)+(Dec!C66*5)+(Jan!C66*4)+(Feb!C66*3)+(Mar!C66*2)+(Apr!C66*1)</f>
        <v>3888</v>
      </c>
      <c r="E66" s="7">
        <v>0</v>
      </c>
      <c r="F66" s="30">
        <f>(Jul!E66*10)+(Aug!E66*9)+(Sep!E66*8)+(Oct!E66*7)+(Nov!E66*6)+(Dec!E66*5)+(Jan!E66*4)+(Feb!E66*3)+(Mar!E66*2)+(Apr!E66*1)</f>
        <v>0</v>
      </c>
      <c r="G66" s="7">
        <v>0</v>
      </c>
      <c r="H66" s="30">
        <f>Mar!H66+G66</f>
        <v>13728</v>
      </c>
      <c r="I66" s="30">
        <f t="shared" si="2"/>
        <v>0</v>
      </c>
      <c r="J66" s="30">
        <f t="shared" si="3"/>
        <v>17616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0</v>
      </c>
      <c r="D67" s="30">
        <f>(Jul!C67*10)+(Aug!C67*9)+(Sep!C67*8)+(Oct!C67*7)+(Nov!C67*6)+(Dec!C67*5)+(Jan!C67*4)+(Feb!C67*3)+(Mar!C67*2)+(Apr!C67*1)</f>
        <v>0</v>
      </c>
      <c r="E67" s="7">
        <v>0</v>
      </c>
      <c r="F67" s="30">
        <f>(Jul!E67*10)+(Aug!E67*9)+(Sep!E67*8)+(Oct!E67*7)+(Nov!E67*6)+(Dec!E67*5)+(Jan!E67*4)+(Feb!E67*3)+(Mar!E67*2)+(Apr!E67*1)</f>
        <v>0</v>
      </c>
      <c r="G67" s="7">
        <v>0</v>
      </c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0</v>
      </c>
      <c r="D68" s="30">
        <f>(Jul!C68*10)+(Aug!C68*9)+(Sep!C68*8)+(Oct!C68*7)+(Nov!C68*6)+(Dec!C68*5)+(Jan!C68*4)+(Feb!C68*3)+(Mar!C68*2)+(Apr!C68*1)</f>
        <v>2715</v>
      </c>
      <c r="E68" s="7">
        <v>0</v>
      </c>
      <c r="F68" s="30">
        <f>(Jul!E68*10)+(Aug!E68*9)+(Sep!E68*8)+(Oct!E68*7)+(Nov!E68*6)+(Dec!E68*5)+(Jan!E68*4)+(Feb!E68*3)+(Mar!E68*2)+(Apr!E68*1)</f>
        <v>0</v>
      </c>
      <c r="G68" s="7">
        <v>0</v>
      </c>
      <c r="H68" s="30">
        <f>Mar!H68+G68</f>
        <v>3597</v>
      </c>
      <c r="I68" s="30">
        <f t="shared" si="2"/>
        <v>0</v>
      </c>
      <c r="J68" s="30">
        <f t="shared" si="3"/>
        <v>6312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0</v>
      </c>
      <c r="D69" s="30">
        <f>(Jul!C69*10)+(Aug!C69*9)+(Sep!C69*8)+(Oct!C69*7)+(Nov!C69*6)+(Dec!C69*5)+(Jan!C69*4)+(Feb!C69*3)+(Mar!C69*2)+(Apr!C69*1)</f>
        <v>0</v>
      </c>
      <c r="E69" s="7">
        <v>0</v>
      </c>
      <c r="F69" s="30">
        <f>(Jul!E69*10)+(Aug!E69*9)+(Sep!E69*8)+(Oct!E69*7)+(Nov!E69*6)+(Dec!E69*5)+(Jan!E69*4)+(Feb!E69*3)+(Mar!E69*2)+(Apr!E69*1)</f>
        <v>0</v>
      </c>
      <c r="G69" s="7">
        <v>0</v>
      </c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0</v>
      </c>
      <c r="D70" s="30">
        <f>(Jul!C70*10)+(Aug!C70*9)+(Sep!C70*8)+(Oct!C70*7)+(Nov!C70*6)+(Dec!C70*5)+(Jan!C70*4)+(Feb!C70*3)+(Mar!C70*2)+(Apr!C70*1)</f>
        <v>43111</v>
      </c>
      <c r="E70" s="7">
        <v>0</v>
      </c>
      <c r="F70" s="30">
        <f>(Jul!E70*10)+(Aug!E70*9)+(Sep!E70*8)+(Oct!E70*7)+(Nov!E70*6)+(Dec!E70*5)+(Jan!E70*4)+(Feb!E70*3)+(Mar!E70*2)+(Apr!E70*1)</f>
        <v>0</v>
      </c>
      <c r="G70" s="7">
        <v>0</v>
      </c>
      <c r="H70" s="30">
        <f>Mar!H70+G70</f>
        <v>114423</v>
      </c>
      <c r="I70" s="30">
        <f t="shared" si="2"/>
        <v>0</v>
      </c>
      <c r="J70" s="30">
        <f t="shared" si="3"/>
        <v>157534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0</v>
      </c>
      <c r="D71" s="30">
        <f>(Jul!C71*10)+(Aug!C71*9)+(Sep!C71*8)+(Oct!C71*7)+(Nov!C71*6)+(Dec!C71*5)+(Jan!C71*4)+(Feb!C71*3)+(Mar!C71*2)+(Apr!C71*1)</f>
        <v>117740</v>
      </c>
      <c r="E71" s="7">
        <v>0</v>
      </c>
      <c r="F71" s="30">
        <f>(Jul!E71*10)+(Aug!E71*9)+(Sep!E71*8)+(Oct!E71*7)+(Nov!E71*6)+(Dec!E71*5)+(Jan!E71*4)+(Feb!E71*3)+(Mar!E71*2)+(Apr!E71*1)</f>
        <v>5358</v>
      </c>
      <c r="G71" s="7">
        <v>0</v>
      </c>
      <c r="H71" s="30">
        <f>Mar!H71+G71</f>
        <v>262850</v>
      </c>
      <c r="I71" s="30">
        <f t="shared" si="2"/>
        <v>0</v>
      </c>
      <c r="J71" s="30">
        <f t="shared" si="3"/>
        <v>385948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1763589</v>
      </c>
      <c r="E72" s="31">
        <f t="shared" si="4"/>
        <v>0</v>
      </c>
      <c r="F72" s="31">
        <f t="shared" si="4"/>
        <v>17790</v>
      </c>
      <c r="G72" s="31">
        <f t="shared" si="4"/>
        <v>0</v>
      </c>
      <c r="H72" s="31">
        <f t="shared" si="4"/>
        <v>916117</v>
      </c>
      <c r="I72" s="31">
        <f t="shared" si="4"/>
        <v>0</v>
      </c>
      <c r="J72" s="31">
        <f t="shared" si="4"/>
        <v>2697496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2915372</v>
      </c>
      <c r="E73" s="31">
        <f t="shared" si="5"/>
        <v>0</v>
      </c>
      <c r="F73" s="31">
        <f t="shared" si="5"/>
        <v>125624</v>
      </c>
      <c r="G73" s="31">
        <f t="shared" si="5"/>
        <v>0</v>
      </c>
      <c r="H73" s="31">
        <f t="shared" si="5"/>
        <v>2175296</v>
      </c>
      <c r="I73" s="31">
        <f t="shared" si="5"/>
        <v>0</v>
      </c>
      <c r="J73" s="31">
        <f t="shared" si="5"/>
        <v>5216292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4678961</v>
      </c>
      <c r="E74" s="31">
        <f t="shared" si="6"/>
        <v>0</v>
      </c>
      <c r="F74" s="31">
        <f t="shared" si="6"/>
        <v>143414</v>
      </c>
      <c r="G74" s="31">
        <f t="shared" si="6"/>
        <v>0</v>
      </c>
      <c r="H74" s="31">
        <f t="shared" si="6"/>
        <v>3091413</v>
      </c>
      <c r="I74" s="31">
        <f t="shared" si="6"/>
        <v>0</v>
      </c>
      <c r="J74" s="31">
        <f t="shared" si="6"/>
        <v>7913788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0">
        <f>(Jul!C5*11)+(Aug!C5*10)+(Sep!C5*9)+(Oct!C5*8)+(Nov!C5*7)+(Dec!C5*6)+(Jan!C5*5)+(Feb!C5*4)+(Mar!C5*3)+(Apr!C5*2)+(May!C5*1)</f>
        <v>218037</v>
      </c>
      <c r="E5" s="8"/>
      <c r="F5" s="30">
        <f>(Jul!E5*11)+(Aug!E5*10)+(Sep!E5*9)+(Oct!E5*8)+(Nov!E5*7)+(Dec!E5*6)+(Jan!E5*5)+(Feb!E5*4)+(Mar!E5*3)+(Apr!E5*2)+(May!E5*1)</f>
        <v>0</v>
      </c>
      <c r="G5" s="8"/>
      <c r="H5" s="30">
        <f>Apr!H5+G5</f>
        <v>128819</v>
      </c>
      <c r="I5" s="30">
        <f t="shared" ref="I5:I63" si="0">C5+E5+G5</f>
        <v>0</v>
      </c>
      <c r="J5" s="48">
        <f t="shared" ref="J5:J63" si="1">D5+F5+H5</f>
        <v>346856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188207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31586</v>
      </c>
      <c r="I6" s="30">
        <f t="shared" si="0"/>
        <v>0</v>
      </c>
      <c r="J6" s="48">
        <f t="shared" si="1"/>
        <v>219793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300076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142536</v>
      </c>
      <c r="I7" s="30">
        <f t="shared" si="0"/>
        <v>0</v>
      </c>
      <c r="J7" s="48">
        <f t="shared" si="1"/>
        <v>442612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14153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5496</v>
      </c>
      <c r="I8" s="30">
        <f t="shared" si="0"/>
        <v>0</v>
      </c>
      <c r="J8" s="48">
        <f t="shared" si="1"/>
        <v>19649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118279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37008</v>
      </c>
      <c r="I9" s="30">
        <f t="shared" si="0"/>
        <v>0</v>
      </c>
      <c r="J9" s="48">
        <f t="shared" si="1"/>
        <v>155287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522871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210106</v>
      </c>
      <c r="I10" s="30">
        <f t="shared" si="0"/>
        <v>0</v>
      </c>
      <c r="J10" s="48">
        <f t="shared" si="1"/>
        <v>732977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140452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55528</v>
      </c>
      <c r="I11" s="30">
        <f t="shared" si="0"/>
        <v>0</v>
      </c>
      <c r="J11" s="48">
        <f t="shared" si="1"/>
        <v>195980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56311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72453</v>
      </c>
      <c r="I12" s="30">
        <f t="shared" si="0"/>
        <v>0</v>
      </c>
      <c r="J12" s="48">
        <f t="shared" si="1"/>
        <v>128764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109839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26285</v>
      </c>
      <c r="I16" s="30">
        <f t="shared" si="0"/>
        <v>0</v>
      </c>
      <c r="J16" s="48">
        <f t="shared" si="1"/>
        <v>136124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0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0</v>
      </c>
      <c r="I17" s="30">
        <f t="shared" si="0"/>
        <v>0</v>
      </c>
      <c r="J17" s="48">
        <f t="shared" si="1"/>
        <v>0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56097</v>
      </c>
      <c r="E21" s="8"/>
      <c r="F21" s="30">
        <f>(Jul!E21*11)+(Aug!E21*10)+(Sep!E21*9)+(Oct!E21*8)+(Nov!E21*7)+(Dec!E21*6)+(Jan!E21*5)+(Feb!E21*4)+(Mar!E21*3)+(Apr!E21*2)+(May!E21*1)</f>
        <v>11375</v>
      </c>
      <c r="G21" s="8"/>
      <c r="H21" s="30">
        <f>Apr!H21+G21</f>
        <v>106773</v>
      </c>
      <c r="I21" s="30">
        <f t="shared" si="0"/>
        <v>0</v>
      </c>
      <c r="J21" s="48">
        <f t="shared" si="1"/>
        <v>174245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0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0</v>
      </c>
      <c r="I22" s="30">
        <f t="shared" si="0"/>
        <v>0</v>
      </c>
      <c r="J22" s="48">
        <f t="shared" si="1"/>
        <v>0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83463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15795</v>
      </c>
      <c r="I24" s="30">
        <f t="shared" si="0"/>
        <v>0</v>
      </c>
      <c r="J24" s="48">
        <f t="shared" si="1"/>
        <v>99258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23129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16953</v>
      </c>
      <c r="I26" s="30">
        <f t="shared" si="0"/>
        <v>0</v>
      </c>
      <c r="J26" s="48">
        <f t="shared" si="1"/>
        <v>40082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86965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42238</v>
      </c>
      <c r="I27" s="30">
        <f t="shared" si="0"/>
        <v>0</v>
      </c>
      <c r="J27" s="48">
        <f t="shared" si="1"/>
        <v>129203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9982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4278</v>
      </c>
      <c r="I28" s="30">
        <f t="shared" si="0"/>
        <v>0</v>
      </c>
      <c r="J28" s="48">
        <f t="shared" si="1"/>
        <v>14260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9380</v>
      </c>
      <c r="G29" s="8"/>
      <c r="H29" s="30">
        <f>Apr!H29+G29</f>
        <v>904</v>
      </c>
      <c r="I29" s="30">
        <f t="shared" si="0"/>
        <v>0</v>
      </c>
      <c r="J29" s="48">
        <f t="shared" si="1"/>
        <v>10284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9042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4557</v>
      </c>
      <c r="I30" s="30">
        <f t="shared" si="0"/>
        <v>0</v>
      </c>
      <c r="J30" s="48">
        <f t="shared" si="1"/>
        <v>13599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82769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14802</v>
      </c>
      <c r="I31" s="30">
        <f t="shared" si="0"/>
        <v>0</v>
      </c>
      <c r="J31" s="48">
        <f t="shared" si="1"/>
        <v>97571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303186</v>
      </c>
      <c r="E33" s="8"/>
      <c r="F33" s="30">
        <f>(Jul!E33*11)+(Aug!E33*10)+(Sep!E33*9)+(Oct!E33*8)+(Nov!E33*7)+(Dec!E33*6)+(Jan!E33*5)+(Feb!E33*4)+(Mar!E33*3)+(Apr!E33*2)+(May!E33*1)</f>
        <v>2248</v>
      </c>
      <c r="G33" s="8"/>
      <c r="H33" s="30">
        <f>Apr!H33+G33</f>
        <v>167553</v>
      </c>
      <c r="I33" s="30">
        <f t="shared" si="0"/>
        <v>0</v>
      </c>
      <c r="J33" s="48">
        <f t="shared" si="1"/>
        <v>472987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16155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13827</v>
      </c>
      <c r="I35" s="30">
        <f t="shared" si="0"/>
        <v>0</v>
      </c>
      <c r="J35" s="48">
        <f t="shared" si="1"/>
        <v>29982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16758</v>
      </c>
      <c r="E37" s="8"/>
      <c r="F37" s="30">
        <f>(Jul!E37*11)+(Aug!E37*10)+(Sep!E37*9)+(Oct!E37*8)+(Nov!E37*7)+(Dec!E37*6)+(Jan!E37*5)+(Feb!E37*4)+(Mar!E37*3)+(Apr!E37*2)+(May!E37*1)</f>
        <v>17685</v>
      </c>
      <c r="G37" s="8"/>
      <c r="H37" s="30">
        <f>Apr!H37+G37</f>
        <v>6252</v>
      </c>
      <c r="I37" s="30">
        <f t="shared" si="0"/>
        <v>0</v>
      </c>
      <c r="J37" s="48">
        <f t="shared" si="1"/>
        <v>40695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5344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2306</v>
      </c>
      <c r="I38" s="30">
        <f t="shared" si="0"/>
        <v>0</v>
      </c>
      <c r="J38" s="48">
        <f t="shared" si="1"/>
        <v>7650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164704</v>
      </c>
      <c r="E39" s="8"/>
      <c r="F39" s="30">
        <f>(Jul!E39*11)+(Aug!E39*10)+(Sep!E39*9)+(Oct!E39*8)+(Nov!E39*7)+(Dec!E39*6)+(Jan!E39*5)+(Feb!E39*4)+(Mar!E39*3)+(Apr!E39*2)+(May!E39*1)</f>
        <v>19703</v>
      </c>
      <c r="G39" s="8"/>
      <c r="H39" s="30">
        <f>Apr!H39+G39</f>
        <v>62584</v>
      </c>
      <c r="I39" s="30">
        <f t="shared" si="0"/>
        <v>0</v>
      </c>
      <c r="J39" s="48">
        <f t="shared" si="1"/>
        <v>246991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13517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331</v>
      </c>
      <c r="I41" s="30">
        <f t="shared" si="0"/>
        <v>0</v>
      </c>
      <c r="J41" s="48">
        <f t="shared" si="1"/>
        <v>13848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606763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417848</v>
      </c>
      <c r="I42" s="30">
        <f t="shared" si="0"/>
        <v>0</v>
      </c>
      <c r="J42" s="48">
        <f t="shared" si="1"/>
        <v>1024611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320168</v>
      </c>
      <c r="E43" s="8"/>
      <c r="F43" s="30">
        <f>(Jul!E43*11)+(Aug!E43*10)+(Sep!E43*9)+(Oct!E43*8)+(Nov!E43*7)+(Dec!E43*6)+(Jan!E43*5)+(Feb!E43*4)+(Mar!E43*3)+(Apr!E43*2)+(May!E43*1)</f>
        <v>12834</v>
      </c>
      <c r="G43" s="8"/>
      <c r="H43" s="30">
        <f>Apr!H43+G43</f>
        <v>146164</v>
      </c>
      <c r="I43" s="30">
        <f t="shared" si="0"/>
        <v>0</v>
      </c>
      <c r="J43" s="48">
        <f t="shared" si="1"/>
        <v>479166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29232</v>
      </c>
      <c r="E44" s="8"/>
      <c r="F44" s="30">
        <f>(Jul!E44*11)+(Aug!E44*10)+(Sep!E44*9)+(Oct!E44*8)+(Nov!E44*7)+(Dec!E44*6)+(Jan!E44*5)+(Feb!E44*4)+(Mar!E44*3)+(Apr!E44*2)+(May!E44*1)</f>
        <v>11375</v>
      </c>
      <c r="G44" s="8"/>
      <c r="H44" s="30">
        <f>Apr!H44+G44</f>
        <v>38011</v>
      </c>
      <c r="I44" s="30">
        <f t="shared" si="0"/>
        <v>0</v>
      </c>
      <c r="J44" s="48">
        <f t="shared" si="1"/>
        <v>78618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38922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7718</v>
      </c>
      <c r="I45" s="30">
        <f t="shared" si="0"/>
        <v>0</v>
      </c>
      <c r="J45" s="48">
        <f t="shared" si="1"/>
        <v>46640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49941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10324</v>
      </c>
      <c r="I46" s="30">
        <f t="shared" si="0"/>
        <v>0</v>
      </c>
      <c r="J46" s="48">
        <f t="shared" si="1"/>
        <v>60265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57843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11270</v>
      </c>
      <c r="I47" s="30">
        <f t="shared" si="0"/>
        <v>0</v>
      </c>
      <c r="J47" s="48">
        <f t="shared" si="1"/>
        <v>69113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362043</v>
      </c>
      <c r="E48" s="8"/>
      <c r="F48" s="30">
        <f>(Jul!E48*11)+(Aug!E48*10)+(Sep!E48*9)+(Oct!E48*8)+(Nov!E48*7)+(Dec!E48*6)+(Jan!E48*5)+(Feb!E48*4)+(Mar!E48*3)+(Apr!E48*2)+(May!E48*1)</f>
        <v>4374</v>
      </c>
      <c r="G48" s="8"/>
      <c r="H48" s="30">
        <f>Apr!H48+G48</f>
        <v>115851</v>
      </c>
      <c r="I48" s="30">
        <f t="shared" si="0"/>
        <v>0</v>
      </c>
      <c r="J48" s="48">
        <f t="shared" si="1"/>
        <v>482268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141844</v>
      </c>
      <c r="E49" s="8"/>
      <c r="F49" s="30">
        <f>(Jul!E49*11)+(Aug!E49*10)+(Sep!E49*9)+(Oct!E49*8)+(Nov!E49*7)+(Dec!E49*6)+(Jan!E49*5)+(Feb!E49*4)+(Mar!E49*3)+(Apr!E49*2)+(May!E49*1)</f>
        <v>19631</v>
      </c>
      <c r="G49" s="8"/>
      <c r="H49" s="30">
        <f>Apr!H49+G49</f>
        <v>78768</v>
      </c>
      <c r="I49" s="30">
        <f t="shared" si="0"/>
        <v>0</v>
      </c>
      <c r="J49" s="48">
        <f t="shared" si="1"/>
        <v>240243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48173</v>
      </c>
      <c r="E50" s="8"/>
      <c r="F50" s="30">
        <f>(Jul!E50*11)+(Aug!E50*10)+(Sep!E50*9)+(Oct!E50*8)+(Nov!E50*7)+(Dec!E50*6)+(Jan!E50*5)+(Feb!E50*4)+(Mar!E50*3)+(Apr!E50*2)+(May!E50*1)</f>
        <v>13506</v>
      </c>
      <c r="G50" s="8"/>
      <c r="H50" s="30">
        <f>Apr!H50+G50</f>
        <v>41454</v>
      </c>
      <c r="I50" s="30">
        <f t="shared" si="0"/>
        <v>0</v>
      </c>
      <c r="J50" s="48">
        <f t="shared" si="1"/>
        <v>103133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154890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50780</v>
      </c>
      <c r="I51" s="30">
        <f t="shared" si="0"/>
        <v>0</v>
      </c>
      <c r="J51" s="48">
        <f t="shared" si="1"/>
        <v>205670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0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0</v>
      </c>
      <c r="I54" s="30">
        <f t="shared" si="0"/>
        <v>0</v>
      </c>
      <c r="J54" s="48">
        <f t="shared" si="1"/>
        <v>0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103738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18706</v>
      </c>
      <c r="I55" s="30">
        <f t="shared" si="0"/>
        <v>0</v>
      </c>
      <c r="J55" s="48">
        <f t="shared" si="1"/>
        <v>122444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32841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24693</v>
      </c>
      <c r="I57" s="30">
        <f t="shared" si="0"/>
        <v>0</v>
      </c>
      <c r="J57" s="48">
        <f t="shared" si="1"/>
        <v>57534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20225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15944</v>
      </c>
      <c r="I58" s="30">
        <f t="shared" si="0"/>
        <v>0</v>
      </c>
      <c r="J58" s="48">
        <f t="shared" si="1"/>
        <v>36169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27954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13290</v>
      </c>
      <c r="I59" s="30">
        <f t="shared" si="0"/>
        <v>0</v>
      </c>
      <c r="J59" s="48">
        <f t="shared" si="1"/>
        <v>41244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255486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292420</v>
      </c>
      <c r="I60" s="30">
        <f t="shared" si="0"/>
        <v>0</v>
      </c>
      <c r="J60" s="48">
        <f t="shared" si="1"/>
        <v>547906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36306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4052</v>
      </c>
      <c r="I61" s="30">
        <f t="shared" si="0"/>
        <v>0</v>
      </c>
      <c r="J61" s="48">
        <f t="shared" si="1"/>
        <v>40358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334515</v>
      </c>
      <c r="E63" s="8"/>
      <c r="F63" s="30">
        <f>(Jul!E63*11)+(Aug!E63*10)+(Sep!E63*9)+(Oct!E63*8)+(Nov!E63*7)+(Dec!E63*6)+(Jan!E63*5)+(Feb!E63*4)+(Mar!E63*3)+(Apr!E63*2)+(May!E63*1)</f>
        <v>35928</v>
      </c>
      <c r="G63" s="8"/>
      <c r="H63" s="30">
        <f>Apr!H63+G63</f>
        <v>240552</v>
      </c>
      <c r="I63" s="30">
        <f t="shared" si="0"/>
        <v>0</v>
      </c>
      <c r="J63" s="48">
        <f t="shared" si="1"/>
        <v>610995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4374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13728</v>
      </c>
      <c r="I66" s="30">
        <f t="shared" si="2"/>
        <v>0</v>
      </c>
      <c r="J66" s="48">
        <f t="shared" si="3"/>
        <v>18102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3620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3597</v>
      </c>
      <c r="I68" s="30">
        <f t="shared" si="2"/>
        <v>0</v>
      </c>
      <c r="J68" s="48">
        <f t="shared" si="3"/>
        <v>7217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49403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114423</v>
      </c>
      <c r="I70" s="30">
        <f t="shared" si="2"/>
        <v>0</v>
      </c>
      <c r="J70" s="48">
        <f t="shared" si="3"/>
        <v>163826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134901</v>
      </c>
      <c r="E71" s="8"/>
      <c r="F71" s="30">
        <f>(Jul!E71*11)+(Aug!E71*10)+(Sep!E71*9)+(Oct!E71*8)+(Nov!E71*7)+(Dec!E71*6)+(Jan!E71*5)+(Feb!E71*4)+(Mar!E71*3)+(Apr!E71*2)+(May!E71*1)</f>
        <v>6251</v>
      </c>
      <c r="G71" s="8"/>
      <c r="H71" s="30">
        <f>Apr!H71+G71</f>
        <v>262850</v>
      </c>
      <c r="I71" s="30">
        <f t="shared" si="2"/>
        <v>0</v>
      </c>
      <c r="J71" s="48">
        <f t="shared" si="3"/>
        <v>404002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2019672</v>
      </c>
      <c r="E72" s="31">
        <f t="shared" si="4"/>
        <v>0</v>
      </c>
      <c r="F72" s="31">
        <f t="shared" si="4"/>
        <v>20755</v>
      </c>
      <c r="G72" s="31">
        <f t="shared" si="4"/>
        <v>0</v>
      </c>
      <c r="H72" s="31">
        <f t="shared" si="4"/>
        <v>916117</v>
      </c>
      <c r="I72" s="31">
        <f t="shared" si="4"/>
        <v>0</v>
      </c>
      <c r="J72" s="31">
        <f t="shared" si="4"/>
        <v>2956544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3332846</v>
      </c>
      <c r="E73" s="31">
        <f t="shared" si="5"/>
        <v>0</v>
      </c>
      <c r="F73" s="31">
        <f t="shared" si="5"/>
        <v>143535</v>
      </c>
      <c r="G73" s="31">
        <f t="shared" si="5"/>
        <v>0</v>
      </c>
      <c r="H73" s="31">
        <f t="shared" si="5"/>
        <v>2175296</v>
      </c>
      <c r="I73" s="31">
        <f t="shared" si="5"/>
        <v>0</v>
      </c>
      <c r="J73" s="31">
        <f t="shared" si="5"/>
        <v>5651677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5352518</v>
      </c>
      <c r="E74" s="31">
        <f t="shared" si="6"/>
        <v>0</v>
      </c>
      <c r="F74" s="31">
        <f t="shared" si="6"/>
        <v>164290</v>
      </c>
      <c r="G74" s="31">
        <f t="shared" si="6"/>
        <v>0</v>
      </c>
      <c r="H74" s="31">
        <f t="shared" si="6"/>
        <v>3091413</v>
      </c>
      <c r="I74" s="31">
        <f t="shared" si="6"/>
        <v>0</v>
      </c>
      <c r="J74" s="31">
        <f t="shared" si="6"/>
        <v>8608221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243536</v>
      </c>
      <c r="E5" s="8"/>
      <c r="F5" s="48">
        <f>(Jul!E5*12)+(Aug!E5*11)+(Sep!E5*10)+(Oct!E5*9)+(Nov!E5*8)+(Dec!E5*7)+(Jan!E5*6)+(Feb!E5*5)+(Mar!E5*4)+(Apr!E5*3)+(May!E5*2)+(Jun!E5*1)</f>
        <v>0</v>
      </c>
      <c r="G5" s="8"/>
      <c r="H5" s="30">
        <f>May!H5+G5</f>
        <v>128819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372355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208849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31586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240435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343785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142536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486321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16114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5496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21610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134528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37008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171536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582370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210106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792476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160061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55528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215589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63491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72453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135944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125054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26285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151339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0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0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64756</v>
      </c>
      <c r="E21" s="8"/>
      <c r="F21" s="48">
        <f>(Jul!E21*12)+(Aug!E21*11)+(Sep!E21*10)+(Oct!E21*9)+(Nov!E21*8)+(Dec!E21*7)+(Jan!E21*6)+(Feb!E21*5)+(Mar!E21*4)+(Apr!E21*3)+(May!E21*2)+(Jun!E21*1)</f>
        <v>13000</v>
      </c>
      <c r="G21" s="8"/>
      <c r="H21" s="30">
        <f>May!H21+G21</f>
        <v>106773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184529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0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0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0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93500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15795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109295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26183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16953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43136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100183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42238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142421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11408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4278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15686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10720</v>
      </c>
      <c r="G29" s="8"/>
      <c r="H29" s="30">
        <f>May!H29+G29</f>
        <v>904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11624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10549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4557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15106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91388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14802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106190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343542</v>
      </c>
      <c r="E33" s="8"/>
      <c r="F33" s="48">
        <f>(Jul!E33*12)+(Aug!E33*11)+(Sep!E33*10)+(Oct!E33*9)+(Nov!E33*8)+(Dec!E33*7)+(Jan!E33*6)+(Feb!E33*5)+(Mar!E33*4)+(Apr!E33*3)+(May!E33*2)+(Jun!E33*1)</f>
        <v>2529</v>
      </c>
      <c r="G33" s="8"/>
      <c r="H33" s="30">
        <f>May!H33+G33</f>
        <v>167553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513624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17950</v>
      </c>
      <c r="E35" s="8"/>
      <c r="F35" s="48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13827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31777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18620</v>
      </c>
      <c r="E37" s="8"/>
      <c r="F37" s="48">
        <f>(Jul!E37*12)+(Aug!E37*11)+(Sep!E37*10)+(Oct!E37*9)+(Nov!E37*8)+(Dec!E37*7)+(Jan!E37*6)+(Feb!E37*5)+(Mar!E37*4)+(Apr!E37*3)+(May!E37*2)+(Jun!E37*1)</f>
        <v>19650</v>
      </c>
      <c r="G37" s="8"/>
      <c r="H37" s="30">
        <f>May!H37+G37</f>
        <v>6252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44522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5921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2306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8227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183036</v>
      </c>
      <c r="E39" s="8"/>
      <c r="F39" s="48">
        <f>(Jul!E39*12)+(Aug!E39*11)+(Sep!E39*10)+(Oct!E39*9)+(Nov!E39*8)+(Dec!E39*7)+(Jan!E39*6)+(Feb!E39*5)+(Mar!E39*4)+(Apr!E39*3)+(May!E39*2)+(Jun!E39*1)</f>
        <v>22695</v>
      </c>
      <c r="G39" s="8"/>
      <c r="H39" s="30">
        <f>May!H39+G39</f>
        <v>62584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268315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15448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331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15779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680367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417848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1098215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362414</v>
      </c>
      <c r="E43" s="8"/>
      <c r="F43" s="48">
        <f>(Jul!E43*12)+(Aug!E43*11)+(Sep!E43*10)+(Oct!E43*9)+(Nov!E43*8)+(Dec!E43*7)+(Jan!E43*6)+(Feb!E43*5)+(Mar!E43*4)+(Apr!E43*3)+(May!E43*2)+(Jun!E43*1)</f>
        <v>14260</v>
      </c>
      <c r="G43" s="8"/>
      <c r="H43" s="30">
        <f>May!H43+G43</f>
        <v>146164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522838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32480</v>
      </c>
      <c r="E44" s="8"/>
      <c r="F44" s="48">
        <f>(Jul!E44*12)+(Aug!E44*11)+(Sep!E44*10)+(Oct!E44*9)+(Nov!E44*8)+(Dec!E44*7)+(Jan!E44*6)+(Feb!E44*5)+(Mar!E44*4)+(Apr!E44*3)+(May!E44*2)+(Jun!E44*1)</f>
        <v>13000</v>
      </c>
      <c r="G44" s="8"/>
      <c r="H44" s="30">
        <f>May!H44+G44</f>
        <v>38011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83491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43633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7718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51351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55490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10324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65814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64270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11270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75540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410442</v>
      </c>
      <c r="E48" s="8"/>
      <c r="F48" s="48">
        <f>(Jul!E48*12)+(Aug!E48*11)+(Sep!E48*10)+(Oct!E48*9)+(Nov!E48*8)+(Dec!E48*7)+(Jan!E48*6)+(Feb!E48*5)+(Mar!E48*4)+(Apr!E48*3)+(May!E48*2)+(Jun!E48*1)</f>
        <v>4860</v>
      </c>
      <c r="G48" s="8"/>
      <c r="H48" s="30">
        <f>May!H48+G48</f>
        <v>115851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531153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162028</v>
      </c>
      <c r="E49" s="8"/>
      <c r="F49" s="48">
        <f>(Jul!E49*12)+(Aug!E49*11)+(Sep!E49*10)+(Oct!E49*9)+(Nov!E49*8)+(Dec!E49*7)+(Jan!E49*6)+(Feb!E49*5)+(Mar!E49*4)+(Apr!E49*3)+(May!E49*2)+(Jun!E49*1)</f>
        <v>21828</v>
      </c>
      <c r="G49" s="8"/>
      <c r="H49" s="30">
        <f>May!H49+G49</f>
        <v>78768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262624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8">
        <f>(Jul!C50*12)+(Aug!C50*11)+(Sep!C50*10)+(Oct!C50*9)+(Nov!C50*8)+(Dec!C50*7)+(Jan!C50*6)+(Feb!C50*5)+(Mar!C50*4)+(Apr!C50*3)+(May!C50*2)+(Jun!C50*1)</f>
        <v>55748</v>
      </c>
      <c r="E50" s="8"/>
      <c r="F50" s="48">
        <f>(Jul!E50*12)+(Aug!E50*11)+(Sep!E50*10)+(Oct!E50*9)+(Nov!E50*8)+(Dec!E50*7)+(Jan!E50*6)+(Feb!E50*5)+(Mar!E50*4)+(Apr!E50*3)+(May!E50*2)+(Jun!E50*1)</f>
        <v>15560</v>
      </c>
      <c r="G50" s="8"/>
      <c r="H50" s="30">
        <f>May!H50+G50</f>
        <v>41454</v>
      </c>
      <c r="I50" s="30">
        <f t="shared" si="0"/>
        <v>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112762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172100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50780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222880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0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0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116100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18706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134806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36490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24693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61183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22542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15944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38486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31060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13290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44350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285290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292420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577710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40340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4052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44392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377867</v>
      </c>
      <c r="E63" s="8"/>
      <c r="F63" s="48">
        <f>(Jul!E63*12)+(Aug!E63*11)+(Sep!E63*10)+(Oct!E63*9)+(Nov!E63*8)+(Dec!E63*7)+(Jan!E63*6)+(Feb!E63*5)+(Mar!E63*4)+(Apr!E63*3)+(May!E63*2)+(Jun!E63*1)</f>
        <v>39920</v>
      </c>
      <c r="G63" s="8"/>
      <c r="H63" s="30">
        <f>May!H63+G63</f>
        <v>240552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658339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4860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13728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18588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4525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3597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8122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55695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114423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170118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152062</v>
      </c>
      <c r="E71" s="8"/>
      <c r="F71" s="48">
        <f>(Jul!E71*12)+(Aug!E71*11)+(Sep!E71*10)+(Oct!E71*9)+(Nov!E71*8)+(Dec!E71*7)+(Jan!E71*6)+(Feb!E71*5)+(Mar!E71*4)+(Apr!E71*3)+(May!E71*2)+(Jun!E71*1)</f>
        <v>7144</v>
      </c>
      <c r="G71" s="8"/>
      <c r="H71" s="30">
        <f>May!H71+G71</f>
        <v>262850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422056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0</v>
      </c>
      <c r="D72" s="31">
        <f t="shared" si="2"/>
        <v>2275755</v>
      </c>
      <c r="E72" s="31">
        <f t="shared" si="2"/>
        <v>0</v>
      </c>
      <c r="F72" s="30">
        <f t="shared" si="2"/>
        <v>23720</v>
      </c>
      <c r="G72" s="31">
        <f t="shared" si="2"/>
        <v>0</v>
      </c>
      <c r="H72" s="31">
        <f t="shared" si="2"/>
        <v>916117</v>
      </c>
      <c r="I72" s="31">
        <f t="shared" si="2"/>
        <v>0</v>
      </c>
      <c r="J72" s="31">
        <f t="shared" si="2"/>
        <v>3215592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0</v>
      </c>
      <c r="D73" s="31">
        <f t="shared" si="3"/>
        <v>3750320</v>
      </c>
      <c r="E73" s="31">
        <f t="shared" si="3"/>
        <v>0</v>
      </c>
      <c r="F73" s="31">
        <f t="shared" si="3"/>
        <v>161446</v>
      </c>
      <c r="G73" s="31">
        <f t="shared" si="3"/>
        <v>0</v>
      </c>
      <c r="H73" s="31">
        <f t="shared" si="3"/>
        <v>2175296</v>
      </c>
      <c r="I73" s="31">
        <f t="shared" si="3"/>
        <v>0</v>
      </c>
      <c r="J73" s="31">
        <f t="shared" si="3"/>
        <v>6087062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0</v>
      </c>
      <c r="D74" s="31">
        <f t="shared" si="4"/>
        <v>6026075</v>
      </c>
      <c r="E74" s="31">
        <f t="shared" si="4"/>
        <v>0</v>
      </c>
      <c r="F74" s="31">
        <f t="shared" si="4"/>
        <v>185166</v>
      </c>
      <c r="G74" s="31">
        <f t="shared" si="4"/>
        <v>0</v>
      </c>
      <c r="H74" s="31">
        <f t="shared" si="4"/>
        <v>3091413</v>
      </c>
      <c r="I74" s="31">
        <f>SUM(I72:I73)</f>
        <v>0</v>
      </c>
      <c r="J74" s="31">
        <f>SUM(J72:J73)</f>
        <v>9302654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5" activePane="bottomLeft" state="frozen"/>
      <selection pane="bottomLeft" activeCell="L80" sqref="L80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58">
        <v>3506</v>
      </c>
      <c r="D5" s="30">
        <f>(Jul!C5*2)+(Aug!C5*1)</f>
        <v>3506</v>
      </c>
      <c r="E5" s="59"/>
      <c r="F5" s="30">
        <f>(Jul!E5*2)+(Aug!E5*1)</f>
        <v>0</v>
      </c>
      <c r="G5" s="60">
        <v>17611</v>
      </c>
      <c r="H5" s="30">
        <f>Jul!H5+Aug!G5</f>
        <v>17611</v>
      </c>
      <c r="I5" s="30">
        <f t="shared" ref="I5:I63" si="0">C5+E5+G5</f>
        <v>21117</v>
      </c>
      <c r="J5" s="30">
        <f t="shared" ref="J5:J63" si="1">D5+F5+H5</f>
        <v>21117</v>
      </c>
    </row>
    <row r="6" spans="1:10" s="11" customFormat="1" ht="15.75" customHeight="1" x14ac:dyDescent="0.2">
      <c r="A6" s="9" t="s">
        <v>23</v>
      </c>
      <c r="B6" s="10" t="s">
        <v>22</v>
      </c>
      <c r="C6" s="58">
        <v>11387</v>
      </c>
      <c r="D6" s="30">
        <f>(Jul!C6*2)+(Aug!C6*1)</f>
        <v>11387</v>
      </c>
      <c r="E6" s="59"/>
      <c r="F6" s="30">
        <f>(Jul!E6*2)+(Aug!E6*1)</f>
        <v>0</v>
      </c>
      <c r="G6" s="60">
        <v>9406</v>
      </c>
      <c r="H6" s="30">
        <f>Jul!H6+Aug!G6</f>
        <v>9406</v>
      </c>
      <c r="I6" s="30">
        <f t="shared" si="0"/>
        <v>20793</v>
      </c>
      <c r="J6" s="30">
        <f t="shared" si="1"/>
        <v>20793</v>
      </c>
    </row>
    <row r="7" spans="1:10" s="1" customFormat="1" ht="15.75" customHeight="1" x14ac:dyDescent="0.2">
      <c r="A7" s="5" t="s">
        <v>24</v>
      </c>
      <c r="B7" s="6" t="s">
        <v>22</v>
      </c>
      <c r="C7" s="58">
        <v>4253</v>
      </c>
      <c r="D7" s="30">
        <f>(Jul!C7*2)+(Aug!C7*1)</f>
        <v>4253</v>
      </c>
      <c r="E7" s="59"/>
      <c r="F7" s="30">
        <f>(Jul!E7*2)+(Aug!E7*1)</f>
        <v>0</v>
      </c>
      <c r="G7" s="60">
        <v>10131</v>
      </c>
      <c r="H7" s="30">
        <f>Jul!H7+Aug!G7</f>
        <v>10131</v>
      </c>
      <c r="I7" s="30">
        <f t="shared" si="0"/>
        <v>14384</v>
      </c>
      <c r="J7" s="30">
        <f t="shared" si="1"/>
        <v>14384</v>
      </c>
    </row>
    <row r="8" spans="1:10" s="11" customFormat="1" ht="15.75" customHeight="1" x14ac:dyDescent="0.2">
      <c r="A8" s="9" t="s">
        <v>25</v>
      </c>
      <c r="B8" s="10" t="s">
        <v>22</v>
      </c>
      <c r="C8" s="58">
        <v>142</v>
      </c>
      <c r="D8" s="30">
        <f>(Jul!C8*2)+(Aug!C8*1)</f>
        <v>142</v>
      </c>
      <c r="E8" s="59"/>
      <c r="F8" s="30">
        <f>(Jul!E8*2)+(Aug!E8*1)</f>
        <v>0</v>
      </c>
      <c r="G8" s="60">
        <v>0</v>
      </c>
      <c r="H8" s="30">
        <f>Jul!H8+Aug!G8</f>
        <v>0</v>
      </c>
      <c r="I8" s="30">
        <f t="shared" si="0"/>
        <v>142</v>
      </c>
      <c r="J8" s="30">
        <f t="shared" si="1"/>
        <v>142</v>
      </c>
    </row>
    <row r="9" spans="1:10" s="1" customFormat="1" ht="15.75" customHeight="1" x14ac:dyDescent="0.2">
      <c r="A9" s="5" t="s">
        <v>27</v>
      </c>
      <c r="B9" s="6" t="s">
        <v>22</v>
      </c>
      <c r="C9" s="58">
        <v>1273</v>
      </c>
      <c r="D9" s="30">
        <f>(Jul!C9*2)+(Aug!C9*1)</f>
        <v>1273</v>
      </c>
      <c r="E9" s="59"/>
      <c r="F9" s="30">
        <f>(Jul!E9*2)+(Aug!E9*1)</f>
        <v>0</v>
      </c>
      <c r="G9" s="60">
        <v>2544</v>
      </c>
      <c r="H9" s="30">
        <f>Jul!H9+Aug!G9</f>
        <v>2544</v>
      </c>
      <c r="I9" s="30">
        <f t="shared" si="0"/>
        <v>3817</v>
      </c>
      <c r="J9" s="30">
        <f t="shared" si="1"/>
        <v>3817</v>
      </c>
    </row>
    <row r="10" spans="1:10" s="1" customFormat="1" ht="15.75" customHeight="1" x14ac:dyDescent="0.2">
      <c r="A10" s="5" t="s">
        <v>30</v>
      </c>
      <c r="B10" s="6" t="s">
        <v>22</v>
      </c>
      <c r="C10" s="58">
        <v>11714</v>
      </c>
      <c r="D10" s="30">
        <f>(Jul!C10*2)+(Aug!C10*1)</f>
        <v>11714</v>
      </c>
      <c r="E10" s="59"/>
      <c r="F10" s="30">
        <f>(Jul!E10*2)+(Aug!E10*1)</f>
        <v>0</v>
      </c>
      <c r="G10" s="60">
        <v>110538</v>
      </c>
      <c r="H10" s="30">
        <f>Jul!H10+Aug!G10</f>
        <v>110538</v>
      </c>
      <c r="I10" s="30">
        <f t="shared" si="0"/>
        <v>122252</v>
      </c>
      <c r="J10" s="30">
        <f t="shared" si="1"/>
        <v>122252</v>
      </c>
    </row>
    <row r="11" spans="1:10" s="1" customFormat="1" ht="15.75" customHeight="1" x14ac:dyDescent="0.2">
      <c r="A11" s="5" t="s">
        <v>31</v>
      </c>
      <c r="B11" s="6" t="s">
        <v>22</v>
      </c>
      <c r="C11" s="58">
        <v>423</v>
      </c>
      <c r="D11" s="30">
        <f>(Jul!C11*2)+(Aug!C11*1)</f>
        <v>423</v>
      </c>
      <c r="E11" s="59"/>
      <c r="F11" s="30">
        <f>(Jul!E11*2)+(Aug!E11*1)</f>
        <v>0</v>
      </c>
      <c r="G11" s="60">
        <v>4066</v>
      </c>
      <c r="H11" s="30">
        <f>Jul!H11+Aug!G11</f>
        <v>4066</v>
      </c>
      <c r="I11" s="30">
        <f t="shared" si="0"/>
        <v>4489</v>
      </c>
      <c r="J11" s="30">
        <f t="shared" si="1"/>
        <v>4489</v>
      </c>
    </row>
    <row r="12" spans="1:10" s="11" customFormat="1" ht="15.75" customHeight="1" x14ac:dyDescent="0.2">
      <c r="A12" s="9" t="s">
        <v>36</v>
      </c>
      <c r="B12" s="10" t="s">
        <v>22</v>
      </c>
      <c r="C12" s="58"/>
      <c r="D12" s="30">
        <f>(Jul!C12*2)+(Aug!C12*1)</f>
        <v>0</v>
      </c>
      <c r="E12" s="59"/>
      <c r="F12" s="30">
        <f>(Jul!E12*2)+(Aug!E12*1)</f>
        <v>0</v>
      </c>
      <c r="G12" s="60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58"/>
      <c r="D13" s="30">
        <f>(Jul!C13*2)+(Aug!C13*1)</f>
        <v>0</v>
      </c>
      <c r="E13" s="59"/>
      <c r="F13" s="30">
        <f>(Jul!E13*2)+(Aug!E13*1)</f>
        <v>0</v>
      </c>
      <c r="G13" s="60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58"/>
      <c r="D14" s="30">
        <f>(Jul!C14*2)+(Aug!C14*1)</f>
        <v>0</v>
      </c>
      <c r="E14" s="59"/>
      <c r="F14" s="30">
        <f>(Jul!E14*2)+(Aug!E14*1)</f>
        <v>0</v>
      </c>
      <c r="G14" s="60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58"/>
      <c r="D15" s="30">
        <f>(Jul!C15*2)+(Aug!C15*1)</f>
        <v>0</v>
      </c>
      <c r="E15" s="59"/>
      <c r="F15" s="30">
        <f>(Jul!E15*2)+(Aug!E15*1)</f>
        <v>0</v>
      </c>
      <c r="G15" s="60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58">
        <v>1402</v>
      </c>
      <c r="D16" s="30">
        <f>(Jul!C16*2)+(Aug!C16*1)</f>
        <v>1402</v>
      </c>
      <c r="E16" s="59"/>
      <c r="F16" s="30">
        <f>(Jul!E16*2)+(Aug!E16*1)</f>
        <v>0</v>
      </c>
      <c r="G16" s="60">
        <v>11796</v>
      </c>
      <c r="H16" s="30">
        <f>Jul!H16+Aug!G16</f>
        <v>11796</v>
      </c>
      <c r="I16" s="30">
        <f t="shared" si="0"/>
        <v>13198</v>
      </c>
      <c r="J16" s="30">
        <f t="shared" si="1"/>
        <v>13198</v>
      </c>
    </row>
    <row r="17" spans="1:10" s="1" customFormat="1" ht="15.75" customHeight="1" x14ac:dyDescent="0.2">
      <c r="A17" s="5" t="s">
        <v>46</v>
      </c>
      <c r="B17" s="6" t="s">
        <v>22</v>
      </c>
      <c r="C17" s="58"/>
      <c r="D17" s="30">
        <f>(Jul!C17*2)+(Aug!C17*1)</f>
        <v>0</v>
      </c>
      <c r="E17" s="59"/>
      <c r="F17" s="30">
        <f>(Jul!E17*2)+(Aug!E17*1)</f>
        <v>0</v>
      </c>
      <c r="G17" s="60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58"/>
      <c r="D18" s="30">
        <f>(Jul!C18*2)+(Aug!C18*1)</f>
        <v>0</v>
      </c>
      <c r="E18" s="59"/>
      <c r="F18" s="30">
        <f>(Jul!E18*2)+(Aug!E18*1)</f>
        <v>0</v>
      </c>
      <c r="G18" s="60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58"/>
      <c r="D19" s="30">
        <f>(Jul!C19*2)+(Aug!C19*1)</f>
        <v>0</v>
      </c>
      <c r="E19" s="59"/>
      <c r="F19" s="30">
        <f>(Jul!E19*2)+(Aug!E19*1)</f>
        <v>0</v>
      </c>
      <c r="G19" s="60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58"/>
      <c r="D20" s="30">
        <f>(Jul!C20*2)+(Aug!C20*1)</f>
        <v>0</v>
      </c>
      <c r="E20" s="59"/>
      <c r="F20" s="30">
        <f>(Jul!E20*2)+(Aug!E20*1)</f>
        <v>0</v>
      </c>
      <c r="G20" s="60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58">
        <v>1862</v>
      </c>
      <c r="D21" s="30">
        <f>(Jul!C21*2)+(Aug!C21*1)</f>
        <v>1862</v>
      </c>
      <c r="E21" s="59"/>
      <c r="F21" s="30">
        <f>(Jul!E21*2)+(Aug!E21*1)</f>
        <v>0</v>
      </c>
      <c r="G21" s="60">
        <v>9285</v>
      </c>
      <c r="H21" s="30">
        <f>Jul!H21+Aug!G21</f>
        <v>9285</v>
      </c>
      <c r="I21" s="30">
        <f t="shared" si="0"/>
        <v>11147</v>
      </c>
      <c r="J21" s="30">
        <f t="shared" si="1"/>
        <v>11147</v>
      </c>
    </row>
    <row r="22" spans="1:10" s="1" customFormat="1" ht="15.75" customHeight="1" x14ac:dyDescent="0.2">
      <c r="A22" s="5" t="s">
        <v>51</v>
      </c>
      <c r="B22" s="6" t="s">
        <v>22</v>
      </c>
      <c r="C22" s="58"/>
      <c r="D22" s="30">
        <f>(Jul!C22*2)+(Aug!C22*1)</f>
        <v>0</v>
      </c>
      <c r="E22" s="59"/>
      <c r="F22" s="30">
        <f>(Jul!E22*2)+(Aug!E22*1)</f>
        <v>0</v>
      </c>
      <c r="G22" s="60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58"/>
      <c r="D23" s="30">
        <f>(Jul!C23*2)+(Aug!C23*1)</f>
        <v>0</v>
      </c>
      <c r="E23" s="59"/>
      <c r="F23" s="30">
        <f>(Jul!E23*2)+(Aug!E23*1)</f>
        <v>0</v>
      </c>
      <c r="G23" s="60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58">
        <v>281</v>
      </c>
      <c r="D24" s="30">
        <f>(Jul!C24*2)+(Aug!C24*1)</f>
        <v>281</v>
      </c>
      <c r="E24" s="59"/>
      <c r="F24" s="30">
        <f>(Jul!E24*2)+(Aug!E24*1)</f>
        <v>0</v>
      </c>
      <c r="G24" s="60">
        <v>843</v>
      </c>
      <c r="H24" s="30">
        <f>Jul!H24+Aug!G24</f>
        <v>843</v>
      </c>
      <c r="I24" s="30">
        <f t="shared" si="0"/>
        <v>1124</v>
      </c>
      <c r="J24" s="30">
        <f t="shared" si="1"/>
        <v>1124</v>
      </c>
    </row>
    <row r="25" spans="1:10" s="1" customFormat="1" ht="15.75" customHeight="1" x14ac:dyDescent="0.2">
      <c r="A25" s="5" t="s">
        <v>62</v>
      </c>
      <c r="B25" s="6" t="s">
        <v>22</v>
      </c>
      <c r="C25" s="58"/>
      <c r="D25" s="30">
        <f>(Jul!C25*2)+(Aug!C25*1)</f>
        <v>0</v>
      </c>
      <c r="E25" s="59"/>
      <c r="F25" s="30">
        <f>(Jul!E25*2)+(Aug!E25*1)</f>
        <v>0</v>
      </c>
      <c r="G25" s="60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58"/>
      <c r="D26" s="30">
        <f>(Jul!C26*2)+(Aug!C26*1)</f>
        <v>0</v>
      </c>
      <c r="E26" s="59"/>
      <c r="F26" s="30">
        <f>(Jul!E26*2)+(Aug!E26*1)</f>
        <v>0</v>
      </c>
      <c r="G26" s="60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58"/>
      <c r="D27" s="30">
        <f>(Jul!C27*2)+(Aug!C27*1)</f>
        <v>0</v>
      </c>
      <c r="E27" s="59"/>
      <c r="F27" s="30">
        <f>(Jul!E27*2)+(Aug!E27*1)</f>
        <v>0</v>
      </c>
      <c r="G27" s="60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58"/>
      <c r="D28" s="30">
        <f>(Jul!C28*2)+(Aug!C28*1)</f>
        <v>0</v>
      </c>
      <c r="E28" s="59"/>
      <c r="F28" s="30">
        <f>(Jul!E28*2)+(Aug!E28*1)</f>
        <v>0</v>
      </c>
      <c r="G28" s="60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58"/>
      <c r="D29" s="30">
        <f>(Jul!C29*2)+(Aug!C29*1)</f>
        <v>0</v>
      </c>
      <c r="E29" s="59"/>
      <c r="F29" s="30">
        <f>(Jul!E29*2)+(Aug!E29*1)</f>
        <v>0</v>
      </c>
      <c r="G29" s="60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58"/>
      <c r="D30" s="30">
        <f>(Jul!C30*2)+(Aug!C30*1)</f>
        <v>0</v>
      </c>
      <c r="E30" s="59"/>
      <c r="F30" s="30">
        <f>(Jul!E30*2)+(Aug!E30*1)</f>
        <v>0</v>
      </c>
      <c r="G30" s="60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58">
        <v>5198</v>
      </c>
      <c r="D31" s="30">
        <f>(Jul!C31*2)+(Aug!C31*1)</f>
        <v>5198</v>
      </c>
      <c r="E31" s="59"/>
      <c r="F31" s="30">
        <f>(Jul!E31*2)+(Aug!E31*1)</f>
        <v>0</v>
      </c>
      <c r="G31" s="60">
        <v>5238</v>
      </c>
      <c r="H31" s="30">
        <f>Jul!H31+Aug!G31</f>
        <v>5238</v>
      </c>
      <c r="I31" s="30">
        <f t="shared" si="0"/>
        <v>10436</v>
      </c>
      <c r="J31" s="30">
        <f t="shared" si="1"/>
        <v>10436</v>
      </c>
    </row>
    <row r="32" spans="1:10" s="1" customFormat="1" ht="15.75" customHeight="1" x14ac:dyDescent="0.2">
      <c r="A32" s="5" t="s">
        <v>19</v>
      </c>
      <c r="B32" s="6" t="s">
        <v>20</v>
      </c>
      <c r="C32" s="58"/>
      <c r="D32" s="30">
        <f>(Jul!C32*2)+(Aug!C32*1)</f>
        <v>0</v>
      </c>
      <c r="E32" s="59"/>
      <c r="F32" s="30">
        <f>(Jul!E32*2)+(Aug!E32*1)</f>
        <v>0</v>
      </c>
      <c r="G32" s="60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58"/>
      <c r="D33" s="30">
        <f>(Jul!C33*2)+(Aug!C33*1)</f>
        <v>0</v>
      </c>
      <c r="E33" s="59"/>
      <c r="F33" s="30">
        <f>(Jul!E33*2)+(Aug!E33*1)</f>
        <v>0</v>
      </c>
      <c r="G33" s="60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58"/>
      <c r="D34" s="30">
        <f>(Jul!C34*2)+(Aug!C34*1)</f>
        <v>0</v>
      </c>
      <c r="E34" s="59"/>
      <c r="F34" s="30">
        <f>(Jul!E34*2)+(Aug!E34*1)</f>
        <v>0</v>
      </c>
      <c r="G34" s="60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58"/>
      <c r="D35" s="30">
        <f>(Jul!C35*2)+(Aug!C35*1)</f>
        <v>0</v>
      </c>
      <c r="E35" s="59"/>
      <c r="F35" s="30">
        <f>(Jul!E35*2)+(Aug!E35*1)</f>
        <v>0</v>
      </c>
      <c r="G35" s="60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58"/>
      <c r="D36" s="30">
        <f>(Jul!C36*2)+(Aug!C36*1)</f>
        <v>0</v>
      </c>
      <c r="E36" s="59"/>
      <c r="F36" s="30">
        <f>(Jul!E36*2)+(Aug!E36*1)</f>
        <v>0</v>
      </c>
      <c r="G36" s="60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58"/>
      <c r="D37" s="30">
        <f>(Jul!C37*2)+(Aug!C37*1)</f>
        <v>0</v>
      </c>
      <c r="E37" s="59"/>
      <c r="F37" s="30">
        <f>(Jul!E37*2)+(Aug!E37*1)</f>
        <v>0</v>
      </c>
      <c r="G37" s="60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58">
        <v>435</v>
      </c>
      <c r="D38" s="30">
        <f>(Jul!C38*2)+(Aug!C38*1)</f>
        <v>435</v>
      </c>
      <c r="E38" s="59"/>
      <c r="F38" s="30">
        <f>(Jul!E38*2)+(Aug!E38*1)</f>
        <v>0</v>
      </c>
      <c r="G38" s="60">
        <v>2164</v>
      </c>
      <c r="H38" s="30">
        <f>Jul!H38+Aug!G38</f>
        <v>2164</v>
      </c>
      <c r="I38" s="30">
        <f t="shared" si="0"/>
        <v>2599</v>
      </c>
      <c r="J38" s="30">
        <f t="shared" si="1"/>
        <v>2599</v>
      </c>
    </row>
    <row r="39" spans="1:10" s="11" customFormat="1" ht="15.75" customHeight="1" x14ac:dyDescent="0.2">
      <c r="A39" s="9" t="s">
        <v>35</v>
      </c>
      <c r="B39" s="10" t="s">
        <v>20</v>
      </c>
      <c r="C39" s="58"/>
      <c r="D39" s="30">
        <f>(Jul!C39*2)+(Aug!C39*1)</f>
        <v>0</v>
      </c>
      <c r="E39" s="59"/>
      <c r="F39" s="30">
        <f>(Jul!E39*2)+(Aug!E39*1)</f>
        <v>0</v>
      </c>
      <c r="G39" s="60"/>
      <c r="H39" s="30">
        <f>Jul!H39+Aug!G39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58"/>
      <c r="D40" s="30">
        <f>(Jul!C40*2)+(Aug!C40*1)</f>
        <v>0</v>
      </c>
      <c r="E40" s="59"/>
      <c r="F40" s="30">
        <f>(Jul!E40*2)+(Aug!E40*1)</f>
        <v>0</v>
      </c>
      <c r="G40" s="60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58"/>
      <c r="D41" s="30">
        <f>(Jul!C41*2)+(Aug!C41*1)</f>
        <v>0</v>
      </c>
      <c r="E41" s="59"/>
      <c r="F41" s="30">
        <f>(Jul!E41*2)+(Aug!E41*1)</f>
        <v>0</v>
      </c>
      <c r="G41" s="60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58"/>
      <c r="D42" s="30">
        <f>(Jul!C42*2)+(Aug!C42*1)</f>
        <v>0</v>
      </c>
      <c r="E42" s="59"/>
      <c r="F42" s="30">
        <f>(Jul!E42*2)+(Aug!E42*1)</f>
        <v>0</v>
      </c>
      <c r="G42" s="60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58"/>
      <c r="D43" s="30">
        <f>(Jul!C43*2)+(Aug!C43*1)</f>
        <v>0</v>
      </c>
      <c r="E43" s="59"/>
      <c r="F43" s="30">
        <f>(Jul!E43*2)+(Aug!E43*1)</f>
        <v>0</v>
      </c>
      <c r="G43" s="60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58"/>
      <c r="D44" s="30">
        <f>(Jul!C44*2)+(Aug!C44*1)</f>
        <v>0</v>
      </c>
      <c r="E44" s="59"/>
      <c r="F44" s="30">
        <f>(Jul!E44*2)+(Aug!E44*1)</f>
        <v>0</v>
      </c>
      <c r="G44" s="60"/>
      <c r="H44" s="30">
        <f>Jul!H44+Aug!G44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58"/>
      <c r="D45" s="30">
        <f>(Jul!C45*2)+(Aug!C45*1)</f>
        <v>0</v>
      </c>
      <c r="E45" s="59"/>
      <c r="F45" s="30">
        <f>(Jul!E45*2)+(Aug!E45*1)</f>
        <v>0</v>
      </c>
      <c r="G45" s="60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58"/>
      <c r="D46" s="30">
        <f>(Jul!C46*2)+(Aug!C46*1)</f>
        <v>0</v>
      </c>
      <c r="E46" s="59"/>
      <c r="F46" s="30">
        <f>(Jul!E46*2)+(Aug!E46*1)</f>
        <v>0</v>
      </c>
      <c r="G46" s="60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58"/>
      <c r="D47" s="30">
        <f>(Jul!C47*2)+(Aug!C47*1)</f>
        <v>0</v>
      </c>
      <c r="E47" s="59"/>
      <c r="F47" s="30">
        <f>(Jul!E47*2)+(Aug!E47*1)</f>
        <v>0</v>
      </c>
      <c r="G47" s="60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58"/>
      <c r="D48" s="30">
        <f>(Jul!C48*2)+(Aug!C48*1)</f>
        <v>0</v>
      </c>
      <c r="E48" s="59"/>
      <c r="F48" s="30">
        <f>(Jul!E48*2)+(Aug!E48*1)</f>
        <v>0</v>
      </c>
      <c r="G48" s="60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58"/>
      <c r="D49" s="30">
        <f>(Jul!C49*2)+(Aug!C49*1)</f>
        <v>0</v>
      </c>
      <c r="E49" s="59"/>
      <c r="F49" s="30">
        <f>(Jul!E49*2)+(Aug!E49*1)</f>
        <v>0</v>
      </c>
      <c r="G49" s="60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58"/>
      <c r="D50" s="30">
        <f>(Jul!C50*2)+(Aug!C50*1)</f>
        <v>0</v>
      </c>
      <c r="E50" s="59"/>
      <c r="F50" s="30">
        <f>(Jul!E50*2)+(Aug!E50*1)</f>
        <v>0</v>
      </c>
      <c r="G50" s="60"/>
      <c r="H50" s="30">
        <f>Jul!H50+Aug!G50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58"/>
      <c r="D51" s="30">
        <f>(Jul!C51*2)+(Aug!C51*1)</f>
        <v>0</v>
      </c>
      <c r="E51" s="59"/>
      <c r="F51" s="30">
        <f>(Jul!E51*2)+(Aug!E51*1)</f>
        <v>0</v>
      </c>
      <c r="G51" s="60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58"/>
      <c r="D52" s="30">
        <f>(Jul!C52*2)+(Aug!C52*1)</f>
        <v>0</v>
      </c>
      <c r="E52" s="59"/>
      <c r="F52" s="30">
        <f>(Jul!E52*2)+(Aug!E52*1)</f>
        <v>0</v>
      </c>
      <c r="G52" s="60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58"/>
      <c r="D53" s="30">
        <f>(Jul!C53*2)+(Aug!C53*1)</f>
        <v>0</v>
      </c>
      <c r="E53" s="59"/>
      <c r="F53" s="30">
        <f>(Jul!E53*2)+(Aug!E53*1)</f>
        <v>0</v>
      </c>
      <c r="G53" s="60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58"/>
      <c r="D54" s="30">
        <f>(Jul!C54*2)+(Aug!C54*1)</f>
        <v>0</v>
      </c>
      <c r="E54" s="59"/>
      <c r="F54" s="30">
        <f>(Jul!E54*2)+(Aug!E54*1)</f>
        <v>0</v>
      </c>
      <c r="G54" s="60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58"/>
      <c r="D55" s="30">
        <f>(Jul!C55*2)+(Aug!C55*1)</f>
        <v>0</v>
      </c>
      <c r="E55" s="59"/>
      <c r="F55" s="30">
        <f>(Jul!E55*2)+(Aug!E55*1)</f>
        <v>0</v>
      </c>
      <c r="G55" s="60"/>
      <c r="H55" s="30">
        <f>Jul!H55+Aug!G55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58"/>
      <c r="D56" s="30">
        <f>(Jul!C56*2)+(Aug!C56*1)</f>
        <v>0</v>
      </c>
      <c r="E56" s="59"/>
      <c r="F56" s="30">
        <f>(Jul!E56*2)+(Aug!E56*1)</f>
        <v>0</v>
      </c>
      <c r="G56" s="60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58"/>
      <c r="D57" s="30">
        <f>(Jul!C57*2)+(Aug!C57*1)</f>
        <v>0</v>
      </c>
      <c r="E57" s="59"/>
      <c r="F57" s="30">
        <f>(Jul!E57*2)+(Aug!E57*1)</f>
        <v>0</v>
      </c>
      <c r="G57" s="60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58"/>
      <c r="D58" s="30">
        <f>(Jul!C58*2)+(Aug!C58*1)</f>
        <v>0</v>
      </c>
      <c r="E58" s="59"/>
      <c r="F58" s="30">
        <f>(Jul!E58*2)+(Aug!E58*1)</f>
        <v>0</v>
      </c>
      <c r="G58" s="60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58"/>
      <c r="D59" s="30">
        <f>(Jul!C59*2)+(Aug!C59*1)</f>
        <v>0</v>
      </c>
      <c r="E59" s="59"/>
      <c r="F59" s="30">
        <f>(Jul!E59*2)+(Aug!E59*1)</f>
        <v>0</v>
      </c>
      <c r="G59" s="60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58"/>
      <c r="D60" s="30">
        <f>(Jul!C60*2)+(Aug!C60*1)</f>
        <v>0</v>
      </c>
      <c r="E60" s="59"/>
      <c r="F60" s="30">
        <f>(Jul!E60*2)+(Aug!E60*1)</f>
        <v>0</v>
      </c>
      <c r="G60" s="60"/>
      <c r="H60" s="30">
        <f>Jul!H60+Aug!G60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58"/>
      <c r="D61" s="30">
        <f>(Jul!C61*2)+(Aug!C61*1)</f>
        <v>0</v>
      </c>
      <c r="E61" s="59"/>
      <c r="F61" s="30">
        <f>(Jul!E61*2)+(Aug!E61*1)</f>
        <v>0</v>
      </c>
      <c r="G61" s="60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58"/>
      <c r="D62" s="30">
        <f>(Jul!C62*2)+(Aug!C62*1)</f>
        <v>0</v>
      </c>
      <c r="E62" s="59"/>
      <c r="F62" s="30">
        <f>(Jul!E62*2)+(Aug!E62*1)</f>
        <v>0</v>
      </c>
      <c r="G62" s="60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58"/>
      <c r="D63" s="30">
        <f>(Jul!C63*2)+(Aug!C63*1)</f>
        <v>0</v>
      </c>
      <c r="E63" s="59"/>
      <c r="F63" s="30">
        <f>(Jul!E63*2)+(Aug!E63*1)</f>
        <v>0</v>
      </c>
      <c r="G63" s="60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58"/>
      <c r="D64" s="30">
        <f>(Jul!C64*2)+(Aug!C64*1)</f>
        <v>0</v>
      </c>
      <c r="E64" s="59"/>
      <c r="F64" s="30">
        <f>(Jul!E64*2)+(Aug!E64*1)</f>
        <v>0</v>
      </c>
      <c r="G64" s="60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58"/>
      <c r="D65" s="30">
        <f>(Jul!C65*2)+(Aug!C65*1)</f>
        <v>0</v>
      </c>
      <c r="E65" s="59"/>
      <c r="F65" s="30">
        <f>(Jul!E65*2)+(Aug!E65*1)</f>
        <v>0</v>
      </c>
      <c r="G65" s="60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58"/>
      <c r="D66" s="30">
        <f>(Jul!C66*2)+(Aug!C66*1)</f>
        <v>0</v>
      </c>
      <c r="E66" s="59"/>
      <c r="F66" s="30">
        <f>(Jul!E66*2)+(Aug!E66*1)</f>
        <v>0</v>
      </c>
      <c r="G66" s="60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58"/>
      <c r="D67" s="30">
        <f>(Jul!C67*2)+(Aug!C67*1)</f>
        <v>0</v>
      </c>
      <c r="E67" s="59"/>
      <c r="F67" s="30">
        <f>(Jul!E67*2)+(Aug!E67*1)</f>
        <v>0</v>
      </c>
      <c r="G67" s="60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58"/>
      <c r="D68" s="30">
        <f>(Jul!C68*2)+(Aug!C68*1)</f>
        <v>0</v>
      </c>
      <c r="E68" s="59"/>
      <c r="F68" s="30">
        <f>(Jul!E68*2)+(Aug!E68*1)</f>
        <v>0</v>
      </c>
      <c r="G68" s="60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58"/>
      <c r="D69" s="30">
        <f>(Jul!C69*2)+(Aug!C69*1)</f>
        <v>0</v>
      </c>
      <c r="E69" s="59"/>
      <c r="F69" s="30">
        <f>(Jul!E69*2)+(Aug!E69*1)</f>
        <v>0</v>
      </c>
      <c r="G69" s="60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58"/>
      <c r="D70" s="30">
        <f>(Jul!C70*2)+(Aug!C70*1)</f>
        <v>0</v>
      </c>
      <c r="E70" s="59"/>
      <c r="F70" s="30">
        <f>(Jul!E70*2)+(Aug!E70*1)</f>
        <v>0</v>
      </c>
      <c r="G70" s="60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58"/>
      <c r="D71" s="30">
        <f>(Jul!C71*2)+(Aug!C71*1)</f>
        <v>0</v>
      </c>
      <c r="E71" s="59"/>
      <c r="F71" s="30">
        <f>(Jul!E71*2)+(Aug!E71*1)</f>
        <v>0</v>
      </c>
      <c r="G71" s="60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41441</v>
      </c>
      <c r="D72" s="35">
        <f t="shared" si="4"/>
        <v>41441</v>
      </c>
      <c r="E72" s="35">
        <f t="shared" si="4"/>
        <v>0</v>
      </c>
      <c r="F72" s="35">
        <f t="shared" si="4"/>
        <v>0</v>
      </c>
      <c r="G72" s="35">
        <f t="shared" si="4"/>
        <v>181458</v>
      </c>
      <c r="H72" s="35">
        <f t="shared" si="4"/>
        <v>181458</v>
      </c>
      <c r="I72" s="35">
        <f t="shared" si="4"/>
        <v>222899</v>
      </c>
      <c r="J72" s="35">
        <f t="shared" si="4"/>
        <v>222899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435</v>
      </c>
      <c r="D73" s="35">
        <f t="shared" si="5"/>
        <v>435</v>
      </c>
      <c r="E73" s="35">
        <f t="shared" si="5"/>
        <v>0</v>
      </c>
      <c r="F73" s="35">
        <f t="shared" si="5"/>
        <v>0</v>
      </c>
      <c r="G73" s="35">
        <f t="shared" si="5"/>
        <v>2164</v>
      </c>
      <c r="H73" s="35">
        <f t="shared" si="5"/>
        <v>2164</v>
      </c>
      <c r="I73" s="35">
        <f t="shared" si="5"/>
        <v>2599</v>
      </c>
      <c r="J73" s="35">
        <f t="shared" si="5"/>
        <v>2599</v>
      </c>
    </row>
    <row r="74" spans="1:10" s="3" customFormat="1" ht="15.75" customHeight="1" x14ac:dyDescent="0.2">
      <c r="A74" s="17" t="s">
        <v>87</v>
      </c>
      <c r="B74" s="2"/>
      <c r="C74" s="35">
        <f>SUM(C72:C73)</f>
        <v>41876</v>
      </c>
      <c r="D74" s="31">
        <f t="shared" ref="D74:J74" si="6">SUM(D72:D73)</f>
        <v>41876</v>
      </c>
      <c r="E74" s="35">
        <f t="shared" si="6"/>
        <v>0</v>
      </c>
      <c r="F74" s="31">
        <f t="shared" si="6"/>
        <v>0</v>
      </c>
      <c r="G74" s="35">
        <f t="shared" si="6"/>
        <v>183622</v>
      </c>
      <c r="H74" s="31">
        <f t="shared" si="6"/>
        <v>183622</v>
      </c>
      <c r="I74" s="31">
        <f t="shared" si="6"/>
        <v>225498</v>
      </c>
      <c r="J74" s="31">
        <f t="shared" si="6"/>
        <v>225498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5" activePane="bottomLeft" state="frozen"/>
      <selection pane="bottomLeft" activeCell="L69" sqref="L69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13030</v>
      </c>
      <c r="D5" s="30">
        <f>(Jul!C5*3)+(Aug!C5*2)+(Sep!C5*1)</f>
        <v>20042</v>
      </c>
      <c r="E5" s="62"/>
      <c r="F5" s="30">
        <f>(Jul!E5*3)+(Aug!E5*2)+(Sep!E5*1)</f>
        <v>0</v>
      </c>
      <c r="G5" s="63">
        <v>45786</v>
      </c>
      <c r="H5" s="30">
        <f>SUM(Aug!H5+G5)</f>
        <v>63397</v>
      </c>
      <c r="I5" s="30">
        <f t="shared" ref="I5:I63" si="0">C5+E5+G5</f>
        <v>58816</v>
      </c>
      <c r="J5" s="30">
        <f t="shared" ref="J5:J63" si="1">D5+F5+H5</f>
        <v>83439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v>6528</v>
      </c>
      <c r="D6" s="30">
        <f>(Jul!C6*3)+(Aug!C6*2)+(Sep!C6*1)</f>
        <v>29302</v>
      </c>
      <c r="E6" s="62"/>
      <c r="F6" s="30">
        <f>(Jul!E6*3)+(Aug!E6*2)+(Sep!E6*1)</f>
        <v>0</v>
      </c>
      <c r="G6" s="63">
        <v>20754</v>
      </c>
      <c r="H6" s="30">
        <f>SUM(Aug!H6+G6)</f>
        <v>30160</v>
      </c>
      <c r="I6" s="30">
        <f t="shared" si="0"/>
        <v>27282</v>
      </c>
      <c r="J6" s="30">
        <f t="shared" si="1"/>
        <v>59462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7626</v>
      </c>
      <c r="D7" s="30">
        <f>(Jul!C7*3)+(Aug!C7*2)+(Sep!C7*1)</f>
        <v>16132</v>
      </c>
      <c r="E7" s="62"/>
      <c r="F7" s="30">
        <f>(Jul!E7*3)+(Aug!E7*2)+(Sep!E7*1)</f>
        <v>0</v>
      </c>
      <c r="G7" s="63">
        <v>23295</v>
      </c>
      <c r="H7" s="30">
        <f>SUM(Aug!H7+G7)</f>
        <v>33426</v>
      </c>
      <c r="I7" s="30">
        <f t="shared" si="0"/>
        <v>30921</v>
      </c>
      <c r="J7" s="30">
        <f t="shared" si="1"/>
        <v>49558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0">
        <f>(Jul!C8*3)+(Aug!C8*2)+(Sep!C8*1)</f>
        <v>284</v>
      </c>
      <c r="E8" s="62"/>
      <c r="F8" s="30">
        <f>(Jul!E8*3)+(Aug!E8*2)+(Sep!E8*1)</f>
        <v>0</v>
      </c>
      <c r="G8" s="63"/>
      <c r="H8" s="30">
        <f>SUM(Aug!H8+G8)</f>
        <v>0</v>
      </c>
      <c r="I8" s="30">
        <f t="shared" si="0"/>
        <v>0</v>
      </c>
      <c r="J8" s="30">
        <f t="shared" si="1"/>
        <v>284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4453</v>
      </c>
      <c r="D9" s="30">
        <f>(Jul!C9*3)+(Aug!C9*2)+(Sep!C9*1)</f>
        <v>6999</v>
      </c>
      <c r="E9" s="62"/>
      <c r="F9" s="30">
        <f>(Jul!E9*3)+(Aug!E9*2)+(Sep!E9*1)</f>
        <v>0</v>
      </c>
      <c r="G9" s="63">
        <v>8510</v>
      </c>
      <c r="H9" s="30">
        <f>SUM(Aug!H9+G9)</f>
        <v>11054</v>
      </c>
      <c r="I9" s="30">
        <f t="shared" si="0"/>
        <v>12963</v>
      </c>
      <c r="J9" s="30">
        <f t="shared" si="1"/>
        <v>18053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38846</v>
      </c>
      <c r="D10" s="30">
        <f>(Jul!C10*3)+(Aug!C10*2)+(Sep!C10*1)</f>
        <v>62274</v>
      </c>
      <c r="E10" s="62"/>
      <c r="F10" s="30">
        <f>(Jul!E10*3)+(Aug!E10*2)+(Sep!E10*1)</f>
        <v>0</v>
      </c>
      <c r="G10" s="63">
        <v>91965</v>
      </c>
      <c r="H10" s="30">
        <f>SUM(Aug!H10+G10)</f>
        <v>202503</v>
      </c>
      <c r="I10" s="30">
        <f t="shared" si="0"/>
        <v>130811</v>
      </c>
      <c r="J10" s="30">
        <f t="shared" si="1"/>
        <v>264777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5915</v>
      </c>
      <c r="D11" s="30">
        <f>(Jul!C11*3)+(Aug!C11*2)+(Sep!C11*1)</f>
        <v>6761</v>
      </c>
      <c r="E11" s="62"/>
      <c r="F11" s="30">
        <f>(Jul!E11*3)+(Aug!E11*2)+(Sep!E11*1)</f>
        <v>0</v>
      </c>
      <c r="G11" s="63">
        <v>9837</v>
      </c>
      <c r="H11" s="30">
        <f>SUM(Aug!H11+G11)</f>
        <v>13903</v>
      </c>
      <c r="I11" s="30">
        <f t="shared" si="0"/>
        <v>15752</v>
      </c>
      <c r="J11" s="30">
        <f t="shared" si="1"/>
        <v>20664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2017</v>
      </c>
      <c r="D12" s="30">
        <f>(Jul!C12*3)+(Aug!C12*2)+(Sep!C12*1)</f>
        <v>2017</v>
      </c>
      <c r="E12" s="62"/>
      <c r="F12" s="30">
        <f>(Jul!E12*3)+(Aug!E12*2)+(Sep!E12*1)</f>
        <v>0</v>
      </c>
      <c r="G12" s="63">
        <v>8419</v>
      </c>
      <c r="H12" s="30">
        <f>SUM(Aug!H12+G12)</f>
        <v>8419</v>
      </c>
      <c r="I12" s="30">
        <f t="shared" si="0"/>
        <v>10436</v>
      </c>
      <c r="J12" s="30">
        <f t="shared" si="1"/>
        <v>10436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30">
        <f>(Jul!C13*3)+(Aug!C13*2)+(Sep!C13*1)</f>
        <v>0</v>
      </c>
      <c r="E13" s="62"/>
      <c r="F13" s="30">
        <f>(Jul!E13*3)+(Aug!E13*2)+(Sep!E13*1)</f>
        <v>0</v>
      </c>
      <c r="G13" s="63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0">
        <f>(Jul!C14*3)+(Aug!C14*2)+(Sep!C14*1)</f>
        <v>0</v>
      </c>
      <c r="E14" s="62"/>
      <c r="F14" s="30">
        <f>(Jul!E14*3)+(Aug!E14*2)+(Sep!E14*1)</f>
        <v>0</v>
      </c>
      <c r="G14" s="63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0">
        <f>(Jul!C15*3)+(Aug!C15*2)+(Sep!C15*1)</f>
        <v>0</v>
      </c>
      <c r="E15" s="62"/>
      <c r="F15" s="30">
        <f>(Jul!E15*3)+(Aug!E15*2)+(Sep!E15*1)</f>
        <v>0</v>
      </c>
      <c r="G15" s="63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4686</v>
      </c>
      <c r="D16" s="30">
        <f>(Jul!C16*3)+(Aug!C16*2)+(Sep!C16*1)</f>
        <v>7490</v>
      </c>
      <c r="E16" s="62"/>
      <c r="F16" s="30">
        <f>(Jul!E16*3)+(Aug!E16*2)+(Sep!E16*1)</f>
        <v>0</v>
      </c>
      <c r="G16" s="63">
        <v>0</v>
      </c>
      <c r="H16" s="30">
        <f>SUM(Aug!H16+G16)</f>
        <v>11796</v>
      </c>
      <c r="I16" s="30">
        <f t="shared" si="0"/>
        <v>4686</v>
      </c>
      <c r="J16" s="30">
        <f t="shared" si="1"/>
        <v>19286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0">
        <f>(Jul!C17*3)+(Aug!C17*2)+(Sep!C17*1)</f>
        <v>0</v>
      </c>
      <c r="E17" s="62"/>
      <c r="F17" s="30">
        <f>(Jul!E17*3)+(Aug!E17*2)+(Sep!E17*1)</f>
        <v>0</v>
      </c>
      <c r="G17" s="63"/>
      <c r="H17" s="30">
        <f>SUM(Aug!H17+G17)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0">
        <f>(Jul!C18*3)+(Aug!C18*2)+(Sep!C18*1)</f>
        <v>0</v>
      </c>
      <c r="E18" s="62"/>
      <c r="F18" s="30">
        <f>(Jul!E18*3)+(Aug!E18*2)+(Sep!E18*1)</f>
        <v>0</v>
      </c>
      <c r="G18" s="63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0">
        <f>(Jul!C19*3)+(Aug!C19*2)+(Sep!C19*1)</f>
        <v>0</v>
      </c>
      <c r="E19" s="62"/>
      <c r="F19" s="30">
        <f>(Jul!E19*3)+(Aug!E19*2)+(Sep!E19*1)</f>
        <v>0</v>
      </c>
      <c r="G19" s="63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0">
        <f>(Jul!C20*3)+(Aug!C20*2)+(Sep!C20*1)</f>
        <v>0</v>
      </c>
      <c r="E20" s="62"/>
      <c r="F20" s="30">
        <f>(Jul!E20*3)+(Aug!E20*2)+(Sep!E20*1)</f>
        <v>0</v>
      </c>
      <c r="G20" s="63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1624</v>
      </c>
      <c r="D21" s="30">
        <f>(Jul!C21*3)+(Aug!C21*2)+(Sep!C21*1)</f>
        <v>5348</v>
      </c>
      <c r="E21" s="62"/>
      <c r="F21" s="30">
        <f>(Jul!E21*3)+(Aug!E21*2)+(Sep!E21*1)</f>
        <v>0</v>
      </c>
      <c r="G21" s="63">
        <v>15460</v>
      </c>
      <c r="H21" s="30">
        <f>SUM(Aug!H21+G21)</f>
        <v>24745</v>
      </c>
      <c r="I21" s="30">
        <f t="shared" si="0"/>
        <v>17084</v>
      </c>
      <c r="J21" s="30">
        <f t="shared" si="1"/>
        <v>30093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0">
        <f>(Jul!C22*3)+(Aug!C22*2)+(Sep!C22*1)</f>
        <v>0</v>
      </c>
      <c r="E22" s="62"/>
      <c r="F22" s="30">
        <f>(Jul!E22*3)+(Aug!E22*2)+(Sep!E22*1)</f>
        <v>0</v>
      </c>
      <c r="G22" s="63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0">
        <f>(Jul!C23*3)+(Aug!C23*2)+(Sep!C23*1)</f>
        <v>0</v>
      </c>
      <c r="E23" s="62"/>
      <c r="F23" s="30">
        <f>(Jul!E23*3)+(Aug!E23*2)+(Sep!E23*1)</f>
        <v>0</v>
      </c>
      <c r="G23" s="63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v>5963</v>
      </c>
      <c r="D24" s="30">
        <f>(Jul!C24*3)+(Aug!C24*2)+(Sep!C24*1)</f>
        <v>6525</v>
      </c>
      <c r="E24" s="62"/>
      <c r="F24" s="30">
        <f>(Jul!E24*3)+(Aug!E24*2)+(Sep!E24*1)</f>
        <v>0</v>
      </c>
      <c r="G24" s="63">
        <v>1123</v>
      </c>
      <c r="H24" s="30">
        <f>SUM(Aug!H24+G24)</f>
        <v>1966</v>
      </c>
      <c r="I24" s="30">
        <f t="shared" si="0"/>
        <v>7086</v>
      </c>
      <c r="J24" s="30">
        <f t="shared" si="1"/>
        <v>8491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0">
        <f>(Jul!C25*3)+(Aug!C25*2)+(Sep!C25*1)</f>
        <v>0</v>
      </c>
      <c r="E25" s="62"/>
      <c r="F25" s="30">
        <f>(Jul!E25*3)+(Aug!E25*2)+(Sep!E25*1)</f>
        <v>0</v>
      </c>
      <c r="G25" s="63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423</v>
      </c>
      <c r="D26" s="30">
        <f>(Jul!C26*3)+(Aug!C26*2)+(Sep!C26*1)</f>
        <v>423</v>
      </c>
      <c r="E26" s="62"/>
      <c r="F26" s="30">
        <f>(Jul!E26*3)+(Aug!E26*2)+(Sep!E26*1)</f>
        <v>0</v>
      </c>
      <c r="G26" s="63">
        <v>2539</v>
      </c>
      <c r="H26" s="30">
        <f>SUM(Aug!H26+G26)</f>
        <v>2539</v>
      </c>
      <c r="I26" s="30">
        <f t="shared" si="0"/>
        <v>2962</v>
      </c>
      <c r="J26" s="30">
        <f t="shared" si="1"/>
        <v>2962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3288</v>
      </c>
      <c r="D27" s="30">
        <f>(Jul!C27*3)+(Aug!C27*2)+(Sep!C27*1)</f>
        <v>3288</v>
      </c>
      <c r="E27" s="62"/>
      <c r="F27" s="30">
        <f>(Jul!E27*3)+(Aug!E27*2)+(Sep!E27*1)</f>
        <v>0</v>
      </c>
      <c r="G27" s="63">
        <v>8599</v>
      </c>
      <c r="H27" s="30">
        <f>SUM(Aug!H27+G27)</f>
        <v>8599</v>
      </c>
      <c r="I27" s="30">
        <f t="shared" si="0"/>
        <v>11887</v>
      </c>
      <c r="J27" s="30">
        <f t="shared" si="1"/>
        <v>11887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0">
        <f>(Jul!C28*3)+(Aug!C28*2)+(Sep!C28*1)</f>
        <v>0</v>
      </c>
      <c r="E28" s="62"/>
      <c r="F28" s="30">
        <f>(Jul!E28*3)+(Aug!E28*2)+(Sep!E28*1)</f>
        <v>0</v>
      </c>
      <c r="G28" s="63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0">
        <f>(Jul!C29*3)+(Aug!C29*2)+(Sep!C29*1)</f>
        <v>0</v>
      </c>
      <c r="E29" s="62"/>
      <c r="F29" s="30">
        <f>(Jul!E29*3)+(Aug!E29*2)+(Sep!E29*1)</f>
        <v>0</v>
      </c>
      <c r="G29" s="63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30">
        <f>(Jul!C30*3)+(Aug!C30*2)+(Sep!C30*1)</f>
        <v>0</v>
      </c>
      <c r="E30" s="62"/>
      <c r="F30" s="30">
        <f>(Jul!E30*3)+(Aug!E30*2)+(Sep!E30*1)</f>
        <v>0</v>
      </c>
      <c r="G30" s="63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3421</v>
      </c>
      <c r="D31" s="30">
        <f>(Jul!C31*3)+(Aug!C31*2)+(Sep!C31*1)</f>
        <v>13817</v>
      </c>
      <c r="E31" s="62"/>
      <c r="F31" s="30">
        <f>(Jul!E31*3)+(Aug!E31*2)+(Sep!E31*1)</f>
        <v>0</v>
      </c>
      <c r="G31" s="63">
        <v>9564</v>
      </c>
      <c r="H31" s="30">
        <f>SUM(Aug!H31+G31)</f>
        <v>14802</v>
      </c>
      <c r="I31" s="30">
        <f t="shared" si="0"/>
        <v>12985</v>
      </c>
      <c r="J31" s="30">
        <f t="shared" si="1"/>
        <v>28619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0">
        <f>(Jul!C32*3)+(Aug!C32*2)+(Sep!C32*1)</f>
        <v>0</v>
      </c>
      <c r="E32" s="62"/>
      <c r="F32" s="30">
        <f>(Jul!E32*3)+(Aug!E32*2)+(Sep!E32*1)</f>
        <v>0</v>
      </c>
      <c r="G32" s="63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19869</v>
      </c>
      <c r="D33" s="30">
        <f>(Jul!C33*3)+(Aug!C33*2)+(Sep!C33*1)</f>
        <v>19869</v>
      </c>
      <c r="E33" s="62"/>
      <c r="F33" s="30">
        <f>(Jul!E33*3)+(Aug!E33*2)+(Sep!E33*1)</f>
        <v>0</v>
      </c>
      <c r="G33" s="63">
        <v>93695</v>
      </c>
      <c r="H33" s="30">
        <f>SUM(Aug!H33+G33)</f>
        <v>93695</v>
      </c>
      <c r="I33" s="30">
        <f t="shared" si="0"/>
        <v>113564</v>
      </c>
      <c r="J33" s="30">
        <f t="shared" si="1"/>
        <v>113564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0">
        <f>(Jul!C34*3)+(Aug!C34*2)+(Sep!C34*1)</f>
        <v>0</v>
      </c>
      <c r="E34" s="62"/>
      <c r="F34" s="30">
        <f>(Jul!E34*3)+(Aug!E34*2)+(Sep!E34*1)</f>
        <v>0</v>
      </c>
      <c r="G34" s="63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1795</v>
      </c>
      <c r="D35" s="30">
        <f>(Jul!C35*3)+(Aug!C35*2)+(Sep!C35*1)</f>
        <v>1795</v>
      </c>
      <c r="E35" s="62"/>
      <c r="F35" s="30">
        <f>(Jul!E35*3)+(Aug!E35*2)+(Sep!E35*1)</f>
        <v>0</v>
      </c>
      <c r="G35" s="63">
        <v>13827</v>
      </c>
      <c r="H35" s="30">
        <f>SUM(Aug!H35+G35)</f>
        <v>13827</v>
      </c>
      <c r="I35" s="30">
        <f t="shared" si="0"/>
        <v>15622</v>
      </c>
      <c r="J35" s="30">
        <f t="shared" si="1"/>
        <v>15622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0">
        <f>(Jul!C36*3)+(Aug!C36*2)+(Sep!C36*1)</f>
        <v>0</v>
      </c>
      <c r="E36" s="62"/>
      <c r="F36" s="30">
        <f>(Jul!E36*3)+(Aug!E36*2)+(Sep!E36*1)</f>
        <v>0</v>
      </c>
      <c r="G36" s="63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>
        <v>1862</v>
      </c>
      <c r="D37" s="30">
        <f>(Jul!C37*3)+(Aug!C37*2)+(Sep!C37*1)</f>
        <v>1862</v>
      </c>
      <c r="E37" s="62">
        <v>1965</v>
      </c>
      <c r="F37" s="30">
        <f>(Jul!E37*3)+(Aug!E37*2)+(Sep!E37*1)</f>
        <v>1965</v>
      </c>
      <c r="G37" s="63">
        <v>6252</v>
      </c>
      <c r="H37" s="30">
        <f>SUM(Aug!H37+G37)</f>
        <v>6252</v>
      </c>
      <c r="I37" s="30">
        <f t="shared" si="0"/>
        <v>10079</v>
      </c>
      <c r="J37" s="30">
        <f t="shared" si="1"/>
        <v>10079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0">
        <f>(Jul!C38*3)+(Aug!C38*2)+(Sep!C38*1)</f>
        <v>870</v>
      </c>
      <c r="E38" s="62"/>
      <c r="F38" s="30">
        <f>(Jul!E38*3)+(Aug!E38*2)+(Sep!E38*1)</f>
        <v>0</v>
      </c>
      <c r="G38" s="63"/>
      <c r="H38" s="30">
        <f>SUM(Aug!H38+G38)</f>
        <v>2164</v>
      </c>
      <c r="I38" s="30">
        <f t="shared" si="0"/>
        <v>0</v>
      </c>
      <c r="J38" s="30">
        <f t="shared" si="1"/>
        <v>3034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18190</v>
      </c>
      <c r="D39" s="30">
        <f>(Jul!C39*3)+(Aug!C39*2)+(Sep!C39*1)</f>
        <v>18190</v>
      </c>
      <c r="E39" s="62">
        <v>1547</v>
      </c>
      <c r="F39" s="30">
        <f>(Jul!E39*3)+(Aug!E39*2)+(Sep!E39*1)</f>
        <v>1547</v>
      </c>
      <c r="G39" s="63">
        <v>59601</v>
      </c>
      <c r="H39" s="30">
        <f>SUM(Aug!H39+G39)</f>
        <v>59601</v>
      </c>
      <c r="I39" s="30">
        <f t="shared" si="0"/>
        <v>79338</v>
      </c>
      <c r="J39" s="30">
        <f t="shared" si="1"/>
        <v>79338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0">
        <f>(Jul!C40*3)+(Aug!C40*2)+(Sep!C40*1)</f>
        <v>0</v>
      </c>
      <c r="E40" s="62"/>
      <c r="F40" s="30">
        <f>(Jul!E40*3)+(Aug!E40*2)+(Sep!E40*1)</f>
        <v>0</v>
      </c>
      <c r="G40" s="63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0">
        <f>(Jul!C41*3)+(Aug!C41*2)+(Sep!C41*1)</f>
        <v>0</v>
      </c>
      <c r="E41" s="62"/>
      <c r="F41" s="30">
        <f>(Jul!E41*3)+(Aug!E41*2)+(Sep!E41*1)</f>
        <v>0</v>
      </c>
      <c r="G41" s="63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48930</v>
      </c>
      <c r="D42" s="30">
        <f>(Jul!C42*3)+(Aug!C42*2)+(Sep!C42*1)</f>
        <v>48930</v>
      </c>
      <c r="E42" s="62"/>
      <c r="F42" s="30">
        <f>(Jul!E42*3)+(Aug!E42*2)+(Sep!E42*1)</f>
        <v>0</v>
      </c>
      <c r="G42" s="63">
        <v>308648</v>
      </c>
      <c r="H42" s="30">
        <f>SUM(Aug!H42+G42)</f>
        <v>308648</v>
      </c>
      <c r="I42" s="30">
        <f t="shared" si="0"/>
        <v>357578</v>
      </c>
      <c r="J42" s="30">
        <f t="shared" si="1"/>
        <v>357578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20881</v>
      </c>
      <c r="D43" s="30">
        <f>(Jul!C43*3)+(Aug!C43*2)+(Sep!C43*1)</f>
        <v>20881</v>
      </c>
      <c r="E43" s="62">
        <v>1426</v>
      </c>
      <c r="F43" s="30">
        <f>(Jul!E43*3)+(Aug!E43*2)+(Sep!E43*1)</f>
        <v>1426</v>
      </c>
      <c r="G43" s="63">
        <v>51880</v>
      </c>
      <c r="H43" s="30">
        <f>SUM(Aug!H43+G43)</f>
        <v>51880</v>
      </c>
      <c r="I43" s="30">
        <f t="shared" si="0"/>
        <v>74187</v>
      </c>
      <c r="J43" s="30">
        <f t="shared" si="1"/>
        <v>74187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3248</v>
      </c>
      <c r="D44" s="30">
        <f>(Jul!C44*3)+(Aug!C44*2)+(Sep!C44*1)</f>
        <v>3248</v>
      </c>
      <c r="E44" s="62"/>
      <c r="F44" s="30">
        <f>(Jul!E44*3)+(Aug!E44*2)+(Sep!E44*1)</f>
        <v>0</v>
      </c>
      <c r="G44" s="63">
        <v>28263</v>
      </c>
      <c r="H44" s="30">
        <f>SUM(Aug!H44+G44)</f>
        <v>28263</v>
      </c>
      <c r="I44" s="30">
        <f t="shared" si="0"/>
        <v>31511</v>
      </c>
      <c r="J44" s="30">
        <f t="shared" si="1"/>
        <v>31511</v>
      </c>
    </row>
    <row r="45" spans="1:10" s="1" customFormat="1" ht="15.75" customHeight="1" x14ac:dyDescent="0.2">
      <c r="A45" s="5" t="s">
        <v>48</v>
      </c>
      <c r="B45" s="6" t="s">
        <v>20</v>
      </c>
      <c r="C45" s="61">
        <v>1234</v>
      </c>
      <c r="D45" s="30">
        <f>(Jul!C45*3)+(Aug!C45*2)+(Sep!C45*1)</f>
        <v>1234</v>
      </c>
      <c r="E45" s="62"/>
      <c r="F45" s="30">
        <f>(Jul!E45*3)+(Aug!E45*2)+(Sep!E45*1)</f>
        <v>0</v>
      </c>
      <c r="G45" s="63">
        <v>4080</v>
      </c>
      <c r="H45" s="30">
        <f>SUM(Aug!H45+G45)</f>
        <v>4080</v>
      </c>
      <c r="I45" s="30">
        <f t="shared" si="0"/>
        <v>5314</v>
      </c>
      <c r="J45" s="30">
        <f t="shared" si="1"/>
        <v>5314</v>
      </c>
    </row>
    <row r="46" spans="1:10" s="11" customFormat="1" ht="15.75" customHeight="1" x14ac:dyDescent="0.2">
      <c r="A46" s="9" t="s">
        <v>53</v>
      </c>
      <c r="B46" s="10" t="s">
        <v>20</v>
      </c>
      <c r="C46" s="61">
        <v>5549</v>
      </c>
      <c r="D46" s="30">
        <f>(Jul!C46*3)+(Aug!C46*2)+(Sep!C46*1)</f>
        <v>5549</v>
      </c>
      <c r="E46" s="62"/>
      <c r="F46" s="30">
        <f>(Jul!E46*3)+(Aug!E46*2)+(Sep!E46*1)</f>
        <v>0</v>
      </c>
      <c r="G46" s="63">
        <v>10324</v>
      </c>
      <c r="H46" s="30">
        <f>SUM(Aug!H46+G46)</f>
        <v>10324</v>
      </c>
      <c r="I46" s="30">
        <f t="shared" si="0"/>
        <v>15873</v>
      </c>
      <c r="J46" s="30">
        <f t="shared" si="1"/>
        <v>15873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6427</v>
      </c>
      <c r="D47" s="30">
        <f>(Jul!C47*3)+(Aug!C47*2)+(Sep!C47*1)</f>
        <v>6427</v>
      </c>
      <c r="E47" s="62"/>
      <c r="F47" s="30">
        <f>(Jul!E47*3)+(Aug!E47*2)+(Sep!E47*1)</f>
        <v>0</v>
      </c>
      <c r="G47" s="63">
        <v>11270</v>
      </c>
      <c r="H47" s="30">
        <f>SUM(Aug!H47+G47)</f>
        <v>11270</v>
      </c>
      <c r="I47" s="30">
        <f t="shared" si="0"/>
        <v>17697</v>
      </c>
      <c r="J47" s="30">
        <f t="shared" si="1"/>
        <v>17697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18267</v>
      </c>
      <c r="D48" s="30">
        <f>(Jul!C48*3)+(Aug!C48*2)+(Sep!C48*1)</f>
        <v>18267</v>
      </c>
      <c r="E48" s="62">
        <v>486</v>
      </c>
      <c r="F48" s="30">
        <f>(Jul!E48*3)+(Aug!E48*2)+(Sep!E48*1)</f>
        <v>486</v>
      </c>
      <c r="G48" s="63">
        <v>55193</v>
      </c>
      <c r="H48" s="30">
        <f>SUM(Aug!H48+G48)</f>
        <v>55193</v>
      </c>
      <c r="I48" s="30">
        <f t="shared" si="0"/>
        <v>73946</v>
      </c>
      <c r="J48" s="30">
        <f t="shared" si="1"/>
        <v>73946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11186</v>
      </c>
      <c r="D49" s="30">
        <f>(Jul!C49*3)+(Aug!C49*2)+(Sep!C49*1)</f>
        <v>11186</v>
      </c>
      <c r="E49" s="62">
        <v>2055</v>
      </c>
      <c r="F49" s="30">
        <f>(Jul!E49*3)+(Aug!E49*2)+(Sep!E49*1)</f>
        <v>2055</v>
      </c>
      <c r="G49" s="63">
        <v>39698</v>
      </c>
      <c r="H49" s="30">
        <f>SUM(Aug!H49+G49)</f>
        <v>39698</v>
      </c>
      <c r="I49" s="30">
        <f t="shared" si="0"/>
        <v>52939</v>
      </c>
      <c r="J49" s="30">
        <f t="shared" si="1"/>
        <v>52939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3425</v>
      </c>
      <c r="D50" s="30">
        <f>(Jul!C50*3)+(Aug!C50*2)+(Sep!C50*1)</f>
        <v>3425</v>
      </c>
      <c r="E50" s="62">
        <v>809</v>
      </c>
      <c r="F50" s="30">
        <f>(Jul!E50*3)+(Aug!E50*2)+(Sep!E50*1)</f>
        <v>809</v>
      </c>
      <c r="G50" s="63">
        <v>4496</v>
      </c>
      <c r="H50" s="30">
        <f>SUM(Aug!H50+G50)</f>
        <v>4496</v>
      </c>
      <c r="I50" s="30">
        <f t="shared" si="0"/>
        <v>8730</v>
      </c>
      <c r="J50" s="30">
        <f t="shared" si="1"/>
        <v>8730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17210</v>
      </c>
      <c r="D51" s="30">
        <f>(Jul!C51*3)+(Aug!C51*2)+(Sep!C51*1)</f>
        <v>17210</v>
      </c>
      <c r="E51" s="62"/>
      <c r="F51" s="30">
        <f>(Jul!E51*3)+(Aug!E51*2)+(Sep!E51*1)</f>
        <v>0</v>
      </c>
      <c r="G51" s="63">
        <v>50780</v>
      </c>
      <c r="H51" s="30">
        <f>SUM(Aug!H51+G51)</f>
        <v>50780</v>
      </c>
      <c r="I51" s="30">
        <f t="shared" si="0"/>
        <v>67990</v>
      </c>
      <c r="J51" s="30">
        <f t="shared" si="1"/>
        <v>67990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0">
        <f>(Jul!C52*3)+(Aug!C52*2)+(Sep!C52*1)</f>
        <v>0</v>
      </c>
      <c r="E52" s="62"/>
      <c r="F52" s="30">
        <f>(Jul!E52*3)+(Aug!E52*2)+(Sep!E52*1)</f>
        <v>0</v>
      </c>
      <c r="G52" s="63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0">
        <f>(Jul!C53*3)+(Aug!C53*2)+(Sep!C53*1)</f>
        <v>0</v>
      </c>
      <c r="E53" s="62"/>
      <c r="F53" s="30">
        <f>(Jul!E53*3)+(Aug!E53*2)+(Sep!E53*1)</f>
        <v>0</v>
      </c>
      <c r="G53" s="63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0">
        <f>(Jul!C54*3)+(Aug!C54*2)+(Sep!C54*1)</f>
        <v>0</v>
      </c>
      <c r="E54" s="62"/>
      <c r="F54" s="30">
        <f>(Jul!E54*3)+(Aug!E54*2)+(Sep!E54*1)</f>
        <v>0</v>
      </c>
      <c r="G54" s="63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8602</v>
      </c>
      <c r="D55" s="30">
        <f>(Jul!C55*3)+(Aug!C55*2)+(Sep!C55*1)</f>
        <v>8602</v>
      </c>
      <c r="E55" s="62"/>
      <c r="F55" s="30">
        <f>(Jul!E55*3)+(Aug!E55*2)+(Sep!E55*1)</f>
        <v>0</v>
      </c>
      <c r="G55" s="63">
        <v>2275</v>
      </c>
      <c r="H55" s="30">
        <f>SUM(Aug!H55+G55)</f>
        <v>2275</v>
      </c>
      <c r="I55" s="30">
        <f t="shared" si="0"/>
        <v>10877</v>
      </c>
      <c r="J55" s="30">
        <f t="shared" si="1"/>
        <v>10877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0">
        <f>(Jul!C56*3)+(Aug!C56*2)+(Sep!C56*1)</f>
        <v>0</v>
      </c>
      <c r="E56" s="62"/>
      <c r="F56" s="30">
        <f>(Jul!E56*3)+(Aug!E56*2)+(Sep!E56*1)</f>
        <v>0</v>
      </c>
      <c r="G56" s="63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>
        <v>3649</v>
      </c>
      <c r="D57" s="30">
        <f>(Jul!C57*3)+(Aug!C57*2)+(Sep!C57*1)</f>
        <v>3649</v>
      </c>
      <c r="E57" s="62"/>
      <c r="F57" s="30">
        <f>(Jul!E57*3)+(Aug!E57*2)+(Sep!E57*1)</f>
        <v>0</v>
      </c>
      <c r="G57" s="63">
        <v>24693</v>
      </c>
      <c r="H57" s="30">
        <f>SUM(Aug!H57+G57)</f>
        <v>24693</v>
      </c>
      <c r="I57" s="30">
        <f t="shared" si="0"/>
        <v>28342</v>
      </c>
      <c r="J57" s="30">
        <f t="shared" si="1"/>
        <v>28342</v>
      </c>
    </row>
    <row r="58" spans="1:10" s="11" customFormat="1" ht="15.75" customHeight="1" x14ac:dyDescent="0.2">
      <c r="A58" s="9" t="s">
        <v>69</v>
      </c>
      <c r="B58" s="10" t="s">
        <v>20</v>
      </c>
      <c r="C58" s="61">
        <v>1689</v>
      </c>
      <c r="D58" s="30">
        <f>(Jul!C58*3)+(Aug!C58*2)+(Sep!C58*1)</f>
        <v>1689</v>
      </c>
      <c r="E58" s="62"/>
      <c r="F58" s="30">
        <f>(Jul!E58*3)+(Aug!E58*2)+(Sep!E58*1)</f>
        <v>0</v>
      </c>
      <c r="G58" s="63">
        <v>10923</v>
      </c>
      <c r="H58" s="30">
        <f>SUM(Aug!H58+G58)</f>
        <v>10923</v>
      </c>
      <c r="I58" s="30">
        <f t="shared" si="0"/>
        <v>12612</v>
      </c>
      <c r="J58" s="30">
        <f t="shared" si="1"/>
        <v>12612</v>
      </c>
    </row>
    <row r="59" spans="1:10" s="1" customFormat="1" ht="15.75" customHeight="1" x14ac:dyDescent="0.2">
      <c r="A59" s="5" t="s">
        <v>70</v>
      </c>
      <c r="B59" s="6" t="s">
        <v>20</v>
      </c>
      <c r="C59" s="61">
        <v>3106</v>
      </c>
      <c r="D59" s="30">
        <f>(Jul!C59*3)+(Aug!C59*2)+(Sep!C59*1)</f>
        <v>3106</v>
      </c>
      <c r="E59" s="62"/>
      <c r="F59" s="30">
        <f>(Jul!E59*3)+(Aug!E59*2)+(Sep!E59*1)</f>
        <v>0</v>
      </c>
      <c r="G59" s="63">
        <v>13290</v>
      </c>
      <c r="H59" s="30">
        <f>SUM(Aug!H59+G59)</f>
        <v>13290</v>
      </c>
      <c r="I59" s="30">
        <f t="shared" si="0"/>
        <v>16396</v>
      </c>
      <c r="J59" s="30">
        <f t="shared" si="1"/>
        <v>16396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25316</v>
      </c>
      <c r="D60" s="30">
        <f>(Jul!C60*3)+(Aug!C60*2)+(Sep!C60*1)</f>
        <v>25316</v>
      </c>
      <c r="E60" s="62"/>
      <c r="F60" s="30">
        <f>(Jul!E60*3)+(Aug!E60*2)+(Sep!E60*1)</f>
        <v>0</v>
      </c>
      <c r="G60" s="63">
        <v>237675</v>
      </c>
      <c r="H60" s="30">
        <f>SUM(Aug!H60+G60)</f>
        <v>237675</v>
      </c>
      <c r="I60" s="30">
        <f t="shared" si="0"/>
        <v>262991</v>
      </c>
      <c r="J60" s="30">
        <f t="shared" si="1"/>
        <v>262991</v>
      </c>
    </row>
    <row r="61" spans="1:10" s="1" customFormat="1" ht="15.75" customHeight="1" x14ac:dyDescent="0.2">
      <c r="A61" s="5" t="s">
        <v>72</v>
      </c>
      <c r="B61" s="6" t="s">
        <v>20</v>
      </c>
      <c r="C61" s="61">
        <v>4034</v>
      </c>
      <c r="D61" s="30">
        <f>(Jul!C61*3)+(Aug!C61*2)+(Sep!C61*1)</f>
        <v>4034</v>
      </c>
      <c r="E61" s="62"/>
      <c r="F61" s="30">
        <f>(Jul!E61*3)+(Aug!E61*2)+(Sep!E61*1)</f>
        <v>0</v>
      </c>
      <c r="G61" s="63">
        <v>4052</v>
      </c>
      <c r="H61" s="30">
        <f>SUM(Aug!H61+G61)</f>
        <v>4052</v>
      </c>
      <c r="I61" s="30">
        <f t="shared" si="0"/>
        <v>8086</v>
      </c>
      <c r="J61" s="30">
        <f t="shared" si="1"/>
        <v>8086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0">
        <f>(Jul!C62*3)+(Aug!C62*2)+(Sep!C62*1)</f>
        <v>0</v>
      </c>
      <c r="E62" s="62"/>
      <c r="F62" s="30">
        <f>(Jul!E62*3)+(Aug!E62*2)+(Sep!E62*1)</f>
        <v>0</v>
      </c>
      <c r="G62" s="63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>
        <v>27827</v>
      </c>
      <c r="D63" s="30">
        <f>(Jul!C63*3)+(Aug!C63*2)+(Sep!C63*1)</f>
        <v>27827</v>
      </c>
      <c r="E63" s="62">
        <v>3992</v>
      </c>
      <c r="F63" s="30">
        <f>(Jul!E63*3)+(Aug!E63*2)+(Sep!E63*1)</f>
        <v>3992</v>
      </c>
      <c r="G63" s="63">
        <v>177332</v>
      </c>
      <c r="H63" s="30">
        <f>SUM(Aug!H63+G63)</f>
        <v>177332</v>
      </c>
      <c r="I63" s="30">
        <f t="shared" si="0"/>
        <v>209151</v>
      </c>
      <c r="J63" s="30">
        <f t="shared" si="1"/>
        <v>209151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0">
        <f>(Jul!C64*3)+(Aug!C64*2)+(Sep!C64*1)</f>
        <v>0</v>
      </c>
      <c r="E64" s="62"/>
      <c r="F64" s="30">
        <f>(Jul!E64*3)+(Aug!E64*2)+(Sep!E64*1)</f>
        <v>0</v>
      </c>
      <c r="G64" s="63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0">
        <f>(Jul!C65*3)+(Aug!C65*2)+(Sep!C65*1)</f>
        <v>0</v>
      </c>
      <c r="E65" s="62"/>
      <c r="F65" s="30">
        <f>(Jul!E65*3)+(Aug!E65*2)+(Sep!E65*1)</f>
        <v>0</v>
      </c>
      <c r="G65" s="63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>
        <v>486</v>
      </c>
      <c r="D66" s="30">
        <f>(Jul!C66*3)+(Aug!C66*2)+(Sep!C66*1)</f>
        <v>486</v>
      </c>
      <c r="E66" s="62"/>
      <c r="F66" s="30">
        <f>(Jul!E66*3)+(Aug!E66*2)+(Sep!E66*1)</f>
        <v>0</v>
      </c>
      <c r="G66" s="63">
        <v>13728</v>
      </c>
      <c r="H66" s="30">
        <f>SUM(Aug!H66+G66)</f>
        <v>13728</v>
      </c>
      <c r="I66" s="30">
        <f t="shared" si="2"/>
        <v>14214</v>
      </c>
      <c r="J66" s="30">
        <f t="shared" si="3"/>
        <v>14214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0">
        <f>(Jul!C67*3)+(Aug!C67*2)+(Sep!C67*1)</f>
        <v>0</v>
      </c>
      <c r="E67" s="62"/>
      <c r="F67" s="30">
        <f>(Jul!E67*3)+(Aug!E67*2)+(Sep!E67*1)</f>
        <v>0</v>
      </c>
      <c r="G67" s="63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0">
        <f>(Jul!C68*3)+(Aug!C68*2)+(Sep!C68*1)</f>
        <v>0</v>
      </c>
      <c r="E68" s="62"/>
      <c r="F68" s="30">
        <f>(Jul!E68*3)+(Aug!E68*2)+(Sep!E68*1)</f>
        <v>0</v>
      </c>
      <c r="G68" s="63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0">
        <f>(Jul!C69*3)+(Aug!C69*2)+(Sep!C69*1)</f>
        <v>0</v>
      </c>
      <c r="E69" s="62"/>
      <c r="F69" s="30">
        <f>(Jul!E69*3)+(Aug!E69*2)+(Sep!E69*1)</f>
        <v>0</v>
      </c>
      <c r="G69" s="63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4847</v>
      </c>
      <c r="D70" s="30">
        <f>(Jul!C70*3)+(Aug!C70*2)+(Sep!C70*1)</f>
        <v>4847</v>
      </c>
      <c r="E70" s="62"/>
      <c r="F70" s="30">
        <f>(Jul!E70*3)+(Aug!E70*2)+(Sep!E70*1)</f>
        <v>0</v>
      </c>
      <c r="G70" s="63">
        <v>100250</v>
      </c>
      <c r="H70" s="30">
        <f>SUM(Aug!H70+G70)</f>
        <v>100250</v>
      </c>
      <c r="I70" s="30">
        <f t="shared" si="2"/>
        <v>105097</v>
      </c>
      <c r="J70" s="30">
        <f t="shared" si="3"/>
        <v>105097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12608</v>
      </c>
      <c r="D71" s="30">
        <f>(Jul!C71*3)+(Aug!C71*2)+(Sep!C71*1)</f>
        <v>12608</v>
      </c>
      <c r="E71" s="62"/>
      <c r="F71" s="30">
        <f>(Jul!E71*3)+(Aug!E71*2)+(Sep!E71*1)</f>
        <v>0</v>
      </c>
      <c r="G71" s="63">
        <v>19857</v>
      </c>
      <c r="H71" s="30">
        <f>SUM(Aug!H71+G71)</f>
        <v>19857</v>
      </c>
      <c r="I71" s="30">
        <f t="shared" si="2"/>
        <v>32465</v>
      </c>
      <c r="J71" s="30">
        <f t="shared" si="3"/>
        <v>32465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97820</v>
      </c>
      <c r="D72" s="31">
        <f t="shared" si="4"/>
        <v>180702</v>
      </c>
      <c r="E72" s="31">
        <f t="shared" si="4"/>
        <v>0</v>
      </c>
      <c r="F72" s="31">
        <f t="shared" si="4"/>
        <v>0</v>
      </c>
      <c r="G72" s="31">
        <f t="shared" si="4"/>
        <v>245851</v>
      </c>
      <c r="H72" s="31">
        <f t="shared" si="4"/>
        <v>427309</v>
      </c>
      <c r="I72" s="31">
        <f t="shared" si="4"/>
        <v>343671</v>
      </c>
      <c r="J72" s="31">
        <f t="shared" si="4"/>
        <v>608011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270237</v>
      </c>
      <c r="D73" s="31">
        <f t="shared" si="5"/>
        <v>271107</v>
      </c>
      <c r="E73" s="31">
        <f t="shared" si="5"/>
        <v>12280</v>
      </c>
      <c r="F73" s="31">
        <f t="shared" si="5"/>
        <v>12280</v>
      </c>
      <c r="G73" s="31">
        <f t="shared" si="5"/>
        <v>1342082</v>
      </c>
      <c r="H73" s="31">
        <f t="shared" si="5"/>
        <v>1344246</v>
      </c>
      <c r="I73" s="31">
        <f t="shared" si="5"/>
        <v>1624599</v>
      </c>
      <c r="J73" s="31">
        <f t="shared" si="5"/>
        <v>1627633</v>
      </c>
    </row>
    <row r="74" spans="1:10" s="3" customFormat="1" ht="15.75" customHeight="1" x14ac:dyDescent="0.2">
      <c r="A74" s="17" t="s">
        <v>87</v>
      </c>
      <c r="B74" s="2"/>
      <c r="C74" s="31">
        <f>SUM(C72:C73)</f>
        <v>368057</v>
      </c>
      <c r="D74" s="31">
        <f t="shared" ref="D74:J74" si="6">SUM(D72:D73)</f>
        <v>451809</v>
      </c>
      <c r="E74" s="31">
        <f t="shared" si="6"/>
        <v>12280</v>
      </c>
      <c r="F74" s="31">
        <f t="shared" si="6"/>
        <v>12280</v>
      </c>
      <c r="G74" s="31">
        <f t="shared" si="6"/>
        <v>1587933</v>
      </c>
      <c r="H74" s="31">
        <f t="shared" si="6"/>
        <v>1771555</v>
      </c>
      <c r="I74" s="31">
        <f t="shared" si="6"/>
        <v>1968270</v>
      </c>
      <c r="J74" s="31">
        <f t="shared" si="6"/>
        <v>2235644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32" activePane="bottomLeft" state="frozen"/>
      <selection pane="bottomLeft" activeCell="G58" sqref="G58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0">
        <v>3839</v>
      </c>
      <c r="D5" s="29">
        <f>(Jul!C5*4)+(Aug!C5*3)+(Sep!C5*2)+(Oct!C5*1)</f>
        <v>40417</v>
      </c>
      <c r="E5" s="60"/>
      <c r="F5" s="29">
        <f>(Jul!E5*4)+(Aug!E5*3)+(Sep!E5*2)+(Oct!E5*1)</f>
        <v>0</v>
      </c>
      <c r="G5" s="60">
        <v>5727</v>
      </c>
      <c r="H5" s="29">
        <f>Sep!H5+G5</f>
        <v>69124</v>
      </c>
      <c r="I5" s="29">
        <f t="shared" ref="I5:I63" si="0">C5+E5+G5</f>
        <v>9566</v>
      </c>
      <c r="J5" s="29">
        <f t="shared" ref="J5:J63" si="1">D5+F5+H5</f>
        <v>109541</v>
      </c>
    </row>
    <row r="6" spans="1:10" s="15" customFormat="1" ht="15.75" customHeight="1" x14ac:dyDescent="0.2">
      <c r="A6" s="9" t="s">
        <v>23</v>
      </c>
      <c r="B6" s="10" t="s">
        <v>22</v>
      </c>
      <c r="C6" s="60"/>
      <c r="D6" s="29">
        <f>(Jul!C6*4)+(Aug!C6*3)+(Sep!C6*2)+(Oct!C6*1)</f>
        <v>47217</v>
      </c>
      <c r="E6" s="60"/>
      <c r="F6" s="29">
        <f>(Jul!E6*4)+(Aug!E6*3)+(Sep!E6*2)+(Oct!E6*1)</f>
        <v>0</v>
      </c>
      <c r="G6" s="60"/>
      <c r="H6" s="29">
        <f>Sep!H6+G6</f>
        <v>30160</v>
      </c>
      <c r="I6" s="29">
        <f t="shared" si="0"/>
        <v>0</v>
      </c>
      <c r="J6" s="29">
        <f t="shared" si="1"/>
        <v>77377</v>
      </c>
    </row>
    <row r="7" spans="1:10" s="17" customFormat="1" ht="15.75" customHeight="1" x14ac:dyDescent="0.2">
      <c r="A7" s="5" t="s">
        <v>24</v>
      </c>
      <c r="B7" s="6" t="s">
        <v>22</v>
      </c>
      <c r="C7" s="60">
        <v>2146</v>
      </c>
      <c r="D7" s="29">
        <f>(Jul!C7*4)+(Aug!C7*3)+(Sep!C7*2)+(Oct!C7*1)</f>
        <v>30157</v>
      </c>
      <c r="E7" s="60"/>
      <c r="F7" s="29">
        <f>(Jul!E7*4)+(Aug!E7*3)+(Sep!E7*2)+(Oct!E7*1)</f>
        <v>0</v>
      </c>
      <c r="G7" s="60">
        <v>25138</v>
      </c>
      <c r="H7" s="29">
        <f>Sep!H7+G7</f>
        <v>58564</v>
      </c>
      <c r="I7" s="29">
        <f t="shared" si="0"/>
        <v>27284</v>
      </c>
      <c r="J7" s="29">
        <f t="shared" si="1"/>
        <v>88721</v>
      </c>
    </row>
    <row r="8" spans="1:10" s="15" customFormat="1" ht="15.75" customHeight="1" x14ac:dyDescent="0.2">
      <c r="A8" s="9" t="s">
        <v>25</v>
      </c>
      <c r="B8" s="10" t="s">
        <v>22</v>
      </c>
      <c r="C8" s="60"/>
      <c r="D8" s="29">
        <f>(Jul!C8*4)+(Aug!C8*3)+(Sep!C8*2)+(Oct!C8*1)</f>
        <v>426</v>
      </c>
      <c r="E8" s="60"/>
      <c r="F8" s="29">
        <f>(Jul!E8*4)+(Aug!E8*3)+(Sep!E8*2)+(Oct!E8*1)</f>
        <v>0</v>
      </c>
      <c r="G8" s="60"/>
      <c r="H8" s="29">
        <f>Sep!H8+G8</f>
        <v>0</v>
      </c>
      <c r="I8" s="29">
        <f t="shared" si="0"/>
        <v>0</v>
      </c>
      <c r="J8" s="29">
        <f t="shared" si="1"/>
        <v>426</v>
      </c>
    </row>
    <row r="9" spans="1:10" s="17" customFormat="1" ht="15.75" customHeight="1" x14ac:dyDescent="0.2">
      <c r="A9" s="5" t="s">
        <v>27</v>
      </c>
      <c r="B9" s="6" t="s">
        <v>22</v>
      </c>
      <c r="C9" s="60">
        <v>2726</v>
      </c>
      <c r="D9" s="29">
        <f>(Jul!C9*4)+(Aug!C9*3)+(Sep!C9*2)+(Oct!C9*1)</f>
        <v>15451</v>
      </c>
      <c r="E9" s="60"/>
      <c r="F9" s="29">
        <f>(Jul!E9*4)+(Aug!E9*3)+(Sep!E9*2)+(Oct!E9*1)</f>
        <v>0</v>
      </c>
      <c r="G9" s="60">
        <v>4623</v>
      </c>
      <c r="H9" s="29">
        <f>Sep!H9+G9</f>
        <v>15677</v>
      </c>
      <c r="I9" s="29">
        <f t="shared" si="0"/>
        <v>7349</v>
      </c>
      <c r="J9" s="29">
        <f t="shared" si="1"/>
        <v>31128</v>
      </c>
    </row>
    <row r="10" spans="1:10" s="17" customFormat="1" ht="15.75" customHeight="1" x14ac:dyDescent="0.2">
      <c r="A10" s="5" t="s">
        <v>30</v>
      </c>
      <c r="B10" s="6" t="s">
        <v>22</v>
      </c>
      <c r="C10" s="60">
        <v>2424</v>
      </c>
      <c r="D10" s="29">
        <f>(Jul!C10*4)+(Aug!C10*3)+(Sep!C10*2)+(Oct!C10*1)</f>
        <v>115258</v>
      </c>
      <c r="E10" s="60"/>
      <c r="F10" s="29">
        <f>(Jul!E10*4)+(Aug!E10*3)+(Sep!E10*2)+(Oct!E10*1)</f>
        <v>0</v>
      </c>
      <c r="G10" s="60">
        <v>2032</v>
      </c>
      <c r="H10" s="29">
        <f>Sep!H10+G10</f>
        <v>204535</v>
      </c>
      <c r="I10" s="29">
        <f t="shared" si="0"/>
        <v>4456</v>
      </c>
      <c r="J10" s="29">
        <f t="shared" si="1"/>
        <v>319793</v>
      </c>
    </row>
    <row r="11" spans="1:10" s="17" customFormat="1" ht="15.75" customHeight="1" x14ac:dyDescent="0.2">
      <c r="A11" s="5" t="s">
        <v>31</v>
      </c>
      <c r="B11" s="6" t="s">
        <v>22</v>
      </c>
      <c r="C11" s="60">
        <v>2144</v>
      </c>
      <c r="D11" s="29">
        <f>(Jul!C11*4)+(Aug!C11*3)+(Sep!C11*2)+(Oct!C11*1)</f>
        <v>15243</v>
      </c>
      <c r="E11" s="60"/>
      <c r="F11" s="29">
        <f>(Jul!E11*4)+(Aug!E11*3)+(Sep!E11*2)+(Oct!E11*1)</f>
        <v>0</v>
      </c>
      <c r="G11" s="60">
        <v>868</v>
      </c>
      <c r="H11" s="29">
        <f>Sep!H11+G11</f>
        <v>14771</v>
      </c>
      <c r="I11" s="29">
        <f t="shared" si="0"/>
        <v>3012</v>
      </c>
      <c r="J11" s="29">
        <f t="shared" si="1"/>
        <v>30014</v>
      </c>
    </row>
    <row r="12" spans="1:10" s="15" customFormat="1" ht="15.75" customHeight="1" x14ac:dyDescent="0.2">
      <c r="A12" s="9" t="s">
        <v>36</v>
      </c>
      <c r="B12" s="10" t="s">
        <v>22</v>
      </c>
      <c r="C12" s="60">
        <v>2017</v>
      </c>
      <c r="D12" s="29">
        <f>(Jul!C12*4)+(Aug!C12*3)+(Sep!C12*2)+(Oct!C12*1)</f>
        <v>6051</v>
      </c>
      <c r="E12" s="60"/>
      <c r="F12" s="29">
        <f>(Jul!E12*4)+(Aug!E12*3)+(Sep!E12*2)+(Oct!E12*1)</f>
        <v>0</v>
      </c>
      <c r="G12" s="60">
        <v>8419</v>
      </c>
      <c r="H12" s="29">
        <f>Sep!H12+G12</f>
        <v>16838</v>
      </c>
      <c r="I12" s="29">
        <f t="shared" si="0"/>
        <v>10436</v>
      </c>
      <c r="J12" s="29">
        <f t="shared" si="1"/>
        <v>22889</v>
      </c>
    </row>
    <row r="13" spans="1:10" s="17" customFormat="1" ht="15.75" customHeight="1" x14ac:dyDescent="0.2">
      <c r="A13" s="5" t="s">
        <v>37</v>
      </c>
      <c r="B13" s="6" t="s">
        <v>22</v>
      </c>
      <c r="C13" s="60"/>
      <c r="D13" s="29">
        <f>(Jul!C13*4)+(Aug!C13*3)+(Sep!C13*2)+(Oct!C13*1)</f>
        <v>0</v>
      </c>
      <c r="E13" s="60"/>
      <c r="F13" s="29">
        <f>(Jul!E13*4)+(Aug!E13*3)+(Sep!E13*2)+(Oct!E13*1)</f>
        <v>0</v>
      </c>
      <c r="G13" s="60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0"/>
      <c r="D14" s="29">
        <f>(Jul!C14*4)+(Aug!C14*3)+(Sep!C14*2)+(Oct!C14*1)</f>
        <v>0</v>
      </c>
      <c r="E14" s="60"/>
      <c r="F14" s="29">
        <f>(Jul!E14*4)+(Aug!E14*3)+(Sep!E14*2)+(Oct!E14*1)</f>
        <v>0</v>
      </c>
      <c r="G14" s="60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0"/>
      <c r="D15" s="29">
        <f>(Jul!C15*4)+(Aug!C15*3)+(Sep!C15*2)+(Oct!C15*1)</f>
        <v>0</v>
      </c>
      <c r="E15" s="60"/>
      <c r="F15" s="29">
        <f>(Jul!E15*4)+(Aug!E15*3)+(Sep!E15*2)+(Oct!E15*1)</f>
        <v>0</v>
      </c>
      <c r="G15" s="60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0">
        <v>562</v>
      </c>
      <c r="D16" s="29">
        <f>(Jul!C16*4)+(Aug!C16*3)+(Sep!C16*2)+(Oct!C16*1)</f>
        <v>14140</v>
      </c>
      <c r="E16" s="60"/>
      <c r="F16" s="29">
        <f>(Jul!E16*4)+(Aug!E16*3)+(Sep!E16*2)+(Oct!E16*1)</f>
        <v>0</v>
      </c>
      <c r="G16" s="60">
        <v>2241</v>
      </c>
      <c r="H16" s="29">
        <f>Sep!H16+G16</f>
        <v>14037</v>
      </c>
      <c r="I16" s="29">
        <f t="shared" si="0"/>
        <v>2803</v>
      </c>
      <c r="J16" s="29">
        <f t="shared" si="1"/>
        <v>28177</v>
      </c>
    </row>
    <row r="17" spans="1:10" s="17" customFormat="1" ht="15.75" customHeight="1" x14ac:dyDescent="0.2">
      <c r="A17" s="5" t="s">
        <v>46</v>
      </c>
      <c r="B17" s="6" t="s">
        <v>22</v>
      </c>
      <c r="C17" s="60"/>
      <c r="D17" s="29">
        <f>(Jul!C17*4)+(Aug!C17*3)+(Sep!C17*2)+(Oct!C17*1)</f>
        <v>0</v>
      </c>
      <c r="E17" s="60"/>
      <c r="F17" s="29">
        <f>(Jul!E17*4)+(Aug!E17*3)+(Sep!E17*2)+(Oct!E17*1)</f>
        <v>0</v>
      </c>
      <c r="G17" s="60"/>
      <c r="H17" s="29">
        <f>Sep!H17+G17</f>
        <v>0</v>
      </c>
      <c r="I17" s="29">
        <f t="shared" si="0"/>
        <v>0</v>
      </c>
      <c r="J17" s="29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60"/>
      <c r="D18" s="29">
        <f>(Jul!C18*4)+(Aug!C18*3)+(Sep!C18*2)+(Oct!C18*1)</f>
        <v>0</v>
      </c>
      <c r="E18" s="60"/>
      <c r="F18" s="29">
        <f>(Jul!E18*4)+(Aug!E18*3)+(Sep!E18*2)+(Oct!E18*1)</f>
        <v>0</v>
      </c>
      <c r="G18" s="60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0"/>
      <c r="D19" s="29">
        <f>(Jul!C19*4)+(Aug!C19*3)+(Sep!C19*2)+(Oct!C19*1)</f>
        <v>0</v>
      </c>
      <c r="E19" s="60"/>
      <c r="F19" s="29">
        <f>(Jul!E19*4)+(Aug!E19*3)+(Sep!E19*2)+(Oct!E19*1)</f>
        <v>0</v>
      </c>
      <c r="G19" s="60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0"/>
      <c r="D20" s="29">
        <f>(Jul!C20*4)+(Aug!C20*3)+(Sep!C20*2)+(Oct!C20*1)</f>
        <v>0</v>
      </c>
      <c r="E20" s="60"/>
      <c r="F20" s="29">
        <f>(Jul!E20*4)+(Aug!E20*3)+(Sep!E20*2)+(Oct!E20*1)</f>
        <v>0</v>
      </c>
      <c r="G20" s="60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0"/>
      <c r="D21" s="29">
        <f>(Jul!C21*4)+(Aug!C21*3)+(Sep!C21*2)+(Oct!C21*1)</f>
        <v>8834</v>
      </c>
      <c r="E21" s="60"/>
      <c r="F21" s="29">
        <f>(Jul!E21*4)+(Aug!E21*3)+(Sep!E21*2)+(Oct!E21*1)</f>
        <v>0</v>
      </c>
      <c r="G21" s="60"/>
      <c r="H21" s="29">
        <f>Sep!H21+G21</f>
        <v>24745</v>
      </c>
      <c r="I21" s="29">
        <f t="shared" si="0"/>
        <v>0</v>
      </c>
      <c r="J21" s="29">
        <f t="shared" si="1"/>
        <v>33579</v>
      </c>
    </row>
    <row r="22" spans="1:10" s="17" customFormat="1" ht="15.75" customHeight="1" x14ac:dyDescent="0.2">
      <c r="A22" s="5" t="s">
        <v>51</v>
      </c>
      <c r="B22" s="6" t="s">
        <v>22</v>
      </c>
      <c r="C22" s="60"/>
      <c r="D22" s="29">
        <f>(Jul!C22*4)+(Aug!C22*3)+(Sep!C22*2)+(Oct!C22*1)</f>
        <v>0</v>
      </c>
      <c r="E22" s="60"/>
      <c r="F22" s="29">
        <f>(Jul!E22*4)+(Aug!E22*3)+(Sep!E22*2)+(Oct!E22*1)</f>
        <v>0</v>
      </c>
      <c r="G22" s="60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0"/>
      <c r="D23" s="29">
        <f>(Jul!C23*4)+(Aug!C23*3)+(Sep!C23*2)+(Oct!C23*1)</f>
        <v>0</v>
      </c>
      <c r="E23" s="60"/>
      <c r="F23" s="29">
        <f>(Jul!E23*4)+(Aug!E23*3)+(Sep!E23*2)+(Oct!E23*1)</f>
        <v>0</v>
      </c>
      <c r="G23" s="60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0">
        <v>435</v>
      </c>
      <c r="D24" s="29">
        <f>(Jul!C24*4)+(Aug!C24*3)+(Sep!C24*2)+(Oct!C24*1)</f>
        <v>13204</v>
      </c>
      <c r="E24" s="60"/>
      <c r="F24" s="29">
        <f>(Jul!E24*4)+(Aug!E24*3)+(Sep!E24*2)+(Oct!E24*1)</f>
        <v>0</v>
      </c>
      <c r="G24" s="60">
        <v>4356</v>
      </c>
      <c r="H24" s="29">
        <f>Sep!H24+G24</f>
        <v>6322</v>
      </c>
      <c r="I24" s="29">
        <f t="shared" si="0"/>
        <v>4791</v>
      </c>
      <c r="J24" s="29">
        <f t="shared" si="1"/>
        <v>19526</v>
      </c>
    </row>
    <row r="25" spans="1:10" s="17" customFormat="1" ht="15.75" customHeight="1" x14ac:dyDescent="0.2">
      <c r="A25" s="5" t="s">
        <v>62</v>
      </c>
      <c r="B25" s="6" t="s">
        <v>22</v>
      </c>
      <c r="C25" s="60"/>
      <c r="D25" s="29">
        <f>(Jul!C25*4)+(Aug!C25*3)+(Sep!C25*2)+(Oct!C25*1)</f>
        <v>0</v>
      </c>
      <c r="E25" s="60"/>
      <c r="F25" s="29">
        <f>(Jul!E25*4)+(Aug!E25*3)+(Sep!E25*2)+(Oct!E25*1)</f>
        <v>0</v>
      </c>
      <c r="G25" s="60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0">
        <v>905</v>
      </c>
      <c r="D26" s="29">
        <f>(Jul!C26*4)+(Aug!C26*3)+(Sep!C26*2)+(Oct!C26*1)</f>
        <v>1751</v>
      </c>
      <c r="E26" s="60"/>
      <c r="F26" s="29">
        <f>(Jul!E26*4)+(Aug!E26*3)+(Sep!E26*2)+(Oct!E26*1)</f>
        <v>0</v>
      </c>
      <c r="G26" s="60">
        <v>11600</v>
      </c>
      <c r="H26" s="29">
        <f>Sep!H26+G26</f>
        <v>14139</v>
      </c>
      <c r="I26" s="29">
        <f t="shared" si="0"/>
        <v>12505</v>
      </c>
      <c r="J26" s="29">
        <f t="shared" si="1"/>
        <v>15890</v>
      </c>
    </row>
    <row r="27" spans="1:10" s="17" customFormat="1" ht="15.75" customHeight="1" x14ac:dyDescent="0.2">
      <c r="A27" s="5" t="s">
        <v>75</v>
      </c>
      <c r="B27" s="6" t="s">
        <v>22</v>
      </c>
      <c r="C27" s="60">
        <v>1966</v>
      </c>
      <c r="D27" s="29">
        <f>(Jul!C27*4)+(Aug!C27*3)+(Sep!C27*2)+(Oct!C27*1)</f>
        <v>8542</v>
      </c>
      <c r="E27" s="60"/>
      <c r="F27" s="29">
        <f>(Jul!E27*4)+(Aug!E27*3)+(Sep!E27*2)+(Oct!E27*1)</f>
        <v>0</v>
      </c>
      <c r="G27" s="60">
        <v>0</v>
      </c>
      <c r="H27" s="29">
        <f>Sep!H27+G27</f>
        <v>8599</v>
      </c>
      <c r="I27" s="29">
        <f t="shared" si="0"/>
        <v>1966</v>
      </c>
      <c r="J27" s="29">
        <f t="shared" si="1"/>
        <v>17141</v>
      </c>
    </row>
    <row r="28" spans="1:10" s="17" customFormat="1" ht="15.75" customHeight="1" x14ac:dyDescent="0.2">
      <c r="A28" s="5" t="s">
        <v>80</v>
      </c>
      <c r="B28" s="6" t="s">
        <v>22</v>
      </c>
      <c r="C28" s="60"/>
      <c r="D28" s="29">
        <f>(Jul!C28*4)+(Aug!C28*3)+(Sep!C28*2)+(Oct!C28*1)</f>
        <v>0</v>
      </c>
      <c r="E28" s="60"/>
      <c r="F28" s="29">
        <f>(Jul!E28*4)+(Aug!E28*3)+(Sep!E28*2)+(Oct!E28*1)</f>
        <v>0</v>
      </c>
      <c r="G28" s="60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0"/>
      <c r="D29" s="29">
        <f>(Jul!C29*4)+(Aug!C29*3)+(Sep!C29*2)+(Oct!C29*1)</f>
        <v>0</v>
      </c>
      <c r="E29" s="60"/>
      <c r="F29" s="29">
        <f>(Jul!E29*4)+(Aug!E29*3)+(Sep!E29*2)+(Oct!E29*1)</f>
        <v>0</v>
      </c>
      <c r="G29" s="60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0"/>
      <c r="D30" s="29">
        <f>(Jul!C30*4)+(Aug!C30*3)+(Sep!C30*2)+(Oct!C30*1)</f>
        <v>0</v>
      </c>
      <c r="E30" s="60"/>
      <c r="F30" s="29">
        <f>(Jul!E30*4)+(Aug!E30*3)+(Sep!E30*2)+(Oct!E30*1)</f>
        <v>0</v>
      </c>
      <c r="G30" s="60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0"/>
      <c r="D31" s="29">
        <f>(Jul!C31*4)+(Aug!C31*3)+(Sep!C31*2)+(Oct!C31*1)</f>
        <v>22436</v>
      </c>
      <c r="E31" s="60"/>
      <c r="F31" s="29">
        <f>(Jul!E31*4)+(Aug!E31*3)+(Sep!E31*2)+(Oct!E31*1)</f>
        <v>0</v>
      </c>
      <c r="G31" s="60"/>
      <c r="H31" s="29">
        <f>Sep!H31+G31</f>
        <v>14802</v>
      </c>
      <c r="I31" s="29">
        <f t="shared" si="0"/>
        <v>0</v>
      </c>
      <c r="J31" s="29">
        <f t="shared" si="1"/>
        <v>37238</v>
      </c>
    </row>
    <row r="32" spans="1:10" s="17" customFormat="1" ht="15.75" customHeight="1" x14ac:dyDescent="0.2">
      <c r="A32" s="5" t="s">
        <v>19</v>
      </c>
      <c r="B32" s="6" t="s">
        <v>20</v>
      </c>
      <c r="C32" s="60"/>
      <c r="D32" s="29">
        <f>(Jul!C32*4)+(Aug!C32*3)+(Sep!C32*2)+(Oct!C32*1)</f>
        <v>0</v>
      </c>
      <c r="E32" s="60"/>
      <c r="F32" s="29">
        <f>(Jul!E32*4)+(Aug!E32*3)+(Sep!E32*2)+(Oct!E32*1)</f>
        <v>0</v>
      </c>
      <c r="G32" s="60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60">
        <v>3387</v>
      </c>
      <c r="D33" s="29">
        <f>(Jul!C33*4)+(Aug!C33*3)+(Sep!C33*2)+(Oct!C33*1)</f>
        <v>43125</v>
      </c>
      <c r="E33" s="60">
        <v>281</v>
      </c>
      <c r="F33" s="29">
        <f>(Jul!E33*4)+(Aug!E33*3)+(Sep!E33*2)+(Oct!E33*1)</f>
        <v>281</v>
      </c>
      <c r="G33" s="60">
        <v>42288</v>
      </c>
      <c r="H33" s="29">
        <f>Sep!H33+G33</f>
        <v>135983</v>
      </c>
      <c r="I33" s="29">
        <f t="shared" si="0"/>
        <v>45956</v>
      </c>
      <c r="J33" s="29">
        <f t="shared" si="1"/>
        <v>179389</v>
      </c>
    </row>
    <row r="34" spans="1:10" s="17" customFormat="1" ht="15.75" customHeight="1" x14ac:dyDescent="0.2">
      <c r="A34" s="5" t="s">
        <v>28</v>
      </c>
      <c r="B34" s="6" t="s">
        <v>20</v>
      </c>
      <c r="C34" s="60"/>
      <c r="D34" s="29">
        <f>(Jul!C34*4)+(Aug!C34*3)+(Sep!C34*2)+(Oct!C34*1)</f>
        <v>0</v>
      </c>
      <c r="E34" s="60"/>
      <c r="F34" s="29">
        <f>(Jul!E34*4)+(Aug!E34*3)+(Sep!E34*2)+(Oct!E34*1)</f>
        <v>0</v>
      </c>
      <c r="G34" s="60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0"/>
      <c r="D35" s="29">
        <f>(Jul!C35*4)+(Aug!C35*3)+(Sep!C35*2)+(Oct!C35*1)</f>
        <v>3590</v>
      </c>
      <c r="E35" s="60"/>
      <c r="F35" s="29">
        <f>(Jul!E35*4)+(Aug!E35*3)+(Sep!E35*2)+(Oct!E35*1)</f>
        <v>0</v>
      </c>
      <c r="G35" s="60"/>
      <c r="H35" s="29">
        <f>Sep!H35+G35</f>
        <v>13827</v>
      </c>
      <c r="I35" s="29">
        <f t="shared" si="0"/>
        <v>0</v>
      </c>
      <c r="J35" s="29">
        <f t="shared" si="1"/>
        <v>17417</v>
      </c>
    </row>
    <row r="36" spans="1:10" s="15" customFormat="1" ht="15.75" customHeight="1" x14ac:dyDescent="0.2">
      <c r="A36" s="9" t="s">
        <v>32</v>
      </c>
      <c r="B36" s="10" t="s">
        <v>20</v>
      </c>
      <c r="C36" s="60"/>
      <c r="D36" s="29">
        <f>(Jul!C36*4)+(Aug!C36*3)+(Sep!C36*2)+(Oct!C36*1)</f>
        <v>0</v>
      </c>
      <c r="E36" s="60"/>
      <c r="F36" s="29">
        <f>(Jul!E36*4)+(Aug!E36*3)+(Sep!E36*2)+(Oct!E36*1)</f>
        <v>0</v>
      </c>
      <c r="G36" s="60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0"/>
      <c r="D37" s="29">
        <f>(Jul!C37*4)+(Aug!C37*3)+(Sep!C37*2)+(Oct!C37*1)</f>
        <v>3724</v>
      </c>
      <c r="E37" s="60"/>
      <c r="F37" s="29">
        <f>(Jul!E37*4)+(Aug!E37*3)+(Sep!E37*2)+(Oct!E37*1)</f>
        <v>3930</v>
      </c>
      <c r="G37" s="60"/>
      <c r="H37" s="29">
        <f>Sep!H37+G37</f>
        <v>6252</v>
      </c>
      <c r="I37" s="29">
        <f t="shared" si="0"/>
        <v>0</v>
      </c>
      <c r="J37" s="29">
        <f t="shared" si="1"/>
        <v>13906</v>
      </c>
    </row>
    <row r="38" spans="1:10" s="17" customFormat="1" ht="15.75" customHeight="1" x14ac:dyDescent="0.2">
      <c r="A38" s="5" t="s">
        <v>34</v>
      </c>
      <c r="B38" s="6" t="s">
        <v>20</v>
      </c>
      <c r="C38" s="60"/>
      <c r="D38" s="29">
        <f>(Jul!C38*4)+(Aug!C38*3)+(Sep!C38*2)+(Oct!C38*1)</f>
        <v>1305</v>
      </c>
      <c r="E38" s="60"/>
      <c r="F38" s="29">
        <f>(Jul!E38*4)+(Aug!E38*3)+(Sep!E38*2)+(Oct!E38*1)</f>
        <v>0</v>
      </c>
      <c r="G38" s="60"/>
      <c r="H38" s="29">
        <f>Sep!H38+G38</f>
        <v>2164</v>
      </c>
      <c r="I38" s="29">
        <f t="shared" si="0"/>
        <v>0</v>
      </c>
      <c r="J38" s="29">
        <f t="shared" si="1"/>
        <v>3469</v>
      </c>
    </row>
    <row r="39" spans="1:10" s="15" customFormat="1" ht="15.75" customHeight="1" x14ac:dyDescent="0.2">
      <c r="A39" s="9" t="s">
        <v>35</v>
      </c>
      <c r="B39" s="10" t="s">
        <v>20</v>
      </c>
      <c r="C39" s="60"/>
      <c r="D39" s="29">
        <f>(Jul!C39*4)+(Aug!C39*3)+(Sep!C39*2)+(Oct!C39*1)</f>
        <v>36380</v>
      </c>
      <c r="E39" s="60"/>
      <c r="F39" s="29">
        <f>(Jul!E39*4)+(Aug!E39*3)+(Sep!E39*2)+(Oct!E39*1)</f>
        <v>3094</v>
      </c>
      <c r="G39" s="60"/>
      <c r="H39" s="29">
        <f>Sep!H39+G39</f>
        <v>59601</v>
      </c>
      <c r="I39" s="29">
        <f t="shared" si="0"/>
        <v>0</v>
      </c>
      <c r="J39" s="29">
        <f t="shared" si="1"/>
        <v>99075</v>
      </c>
    </row>
    <row r="40" spans="1:10" s="17" customFormat="1" ht="15.75" customHeight="1" x14ac:dyDescent="0.2">
      <c r="A40" s="5" t="s">
        <v>38</v>
      </c>
      <c r="B40" s="6" t="s">
        <v>20</v>
      </c>
      <c r="C40" s="60"/>
      <c r="D40" s="29">
        <f>(Jul!C40*4)+(Aug!C40*3)+(Sep!C40*2)+(Oct!C40*1)</f>
        <v>0</v>
      </c>
      <c r="E40" s="60"/>
      <c r="F40" s="29">
        <f>(Jul!E40*4)+(Aug!E40*3)+(Sep!E40*2)+(Oct!E40*1)</f>
        <v>0</v>
      </c>
      <c r="G40" s="60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0"/>
      <c r="D41" s="29">
        <f>(Jul!C41*4)+(Aug!C41*3)+(Sep!C41*2)+(Oct!C41*1)</f>
        <v>0</v>
      </c>
      <c r="E41" s="60"/>
      <c r="F41" s="29">
        <f>(Jul!E41*4)+(Aug!E41*3)+(Sep!E41*2)+(Oct!E41*1)</f>
        <v>0</v>
      </c>
      <c r="G41" s="60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0">
        <v>7359</v>
      </c>
      <c r="D42" s="29">
        <f>(Jul!C42*4)+(Aug!C42*3)+(Sep!C42*2)+(Oct!C42*1)</f>
        <v>105219</v>
      </c>
      <c r="E42" s="60"/>
      <c r="F42" s="29">
        <f>(Jul!E42*4)+(Aug!E42*3)+(Sep!E42*2)+(Oct!E42*1)</f>
        <v>0</v>
      </c>
      <c r="G42" s="60">
        <v>24651</v>
      </c>
      <c r="H42" s="29">
        <f>Sep!H42+G42</f>
        <v>333299</v>
      </c>
      <c r="I42" s="29">
        <f t="shared" si="0"/>
        <v>32010</v>
      </c>
      <c r="J42" s="29">
        <f t="shared" si="1"/>
        <v>438518</v>
      </c>
    </row>
    <row r="43" spans="1:10" s="17" customFormat="1" ht="15.75" customHeight="1" x14ac:dyDescent="0.2">
      <c r="A43" s="5" t="s">
        <v>42</v>
      </c>
      <c r="B43" s="6" t="s">
        <v>20</v>
      </c>
      <c r="C43" s="60">
        <v>3399</v>
      </c>
      <c r="D43" s="29">
        <f>(Jul!C43*4)+(Aug!C43*3)+(Sep!C43*2)+(Oct!C43*1)</f>
        <v>45161</v>
      </c>
      <c r="E43" s="60"/>
      <c r="F43" s="29">
        <f>(Jul!E43*4)+(Aug!E43*3)+(Sep!E43*2)+(Oct!E43*1)</f>
        <v>2852</v>
      </c>
      <c r="G43" s="60">
        <v>14210</v>
      </c>
      <c r="H43" s="29">
        <f>Sep!H43+G43</f>
        <v>66090</v>
      </c>
      <c r="I43" s="29">
        <f t="shared" si="0"/>
        <v>17609</v>
      </c>
      <c r="J43" s="29">
        <f t="shared" si="1"/>
        <v>114103</v>
      </c>
    </row>
    <row r="44" spans="1:10" s="15" customFormat="1" ht="15.75" customHeight="1" x14ac:dyDescent="0.2">
      <c r="A44" s="9" t="s">
        <v>43</v>
      </c>
      <c r="B44" s="10" t="s">
        <v>20</v>
      </c>
      <c r="C44" s="60"/>
      <c r="D44" s="29">
        <f>(Jul!C44*4)+(Aug!C44*3)+(Sep!C44*2)+(Oct!C44*1)</f>
        <v>6496</v>
      </c>
      <c r="E44" s="60"/>
      <c r="F44" s="29">
        <f>(Jul!E44*4)+(Aug!E44*3)+(Sep!E44*2)+(Oct!E44*1)</f>
        <v>0</v>
      </c>
      <c r="G44" s="60"/>
      <c r="H44" s="29">
        <f>Sep!H44+G44</f>
        <v>28263</v>
      </c>
      <c r="I44" s="29">
        <f t="shared" si="0"/>
        <v>0</v>
      </c>
      <c r="J44" s="29">
        <f t="shared" si="1"/>
        <v>34759</v>
      </c>
    </row>
    <row r="45" spans="1:10" s="17" customFormat="1" ht="15.75" customHeight="1" x14ac:dyDescent="0.2">
      <c r="A45" s="5" t="s">
        <v>48</v>
      </c>
      <c r="B45" s="6" t="s">
        <v>20</v>
      </c>
      <c r="C45" s="60">
        <v>3477</v>
      </c>
      <c r="D45" s="29">
        <f>(Jul!C45*4)+(Aug!C45*3)+(Sep!C45*2)+(Oct!C45*1)</f>
        <v>5945</v>
      </c>
      <c r="E45" s="60"/>
      <c r="F45" s="29">
        <f>(Jul!E45*4)+(Aug!E45*3)+(Sep!E45*2)+(Oct!E45*1)</f>
        <v>0</v>
      </c>
      <c r="G45" s="60">
        <v>3638</v>
      </c>
      <c r="H45" s="29">
        <f>Sep!H45+G45</f>
        <v>7718</v>
      </c>
      <c r="I45" s="29">
        <f t="shared" si="0"/>
        <v>7115</v>
      </c>
      <c r="J45" s="29">
        <f t="shared" si="1"/>
        <v>13663</v>
      </c>
    </row>
    <row r="46" spans="1:10" s="15" customFormat="1" ht="15.75" customHeight="1" x14ac:dyDescent="0.2">
      <c r="A46" s="9" t="s">
        <v>53</v>
      </c>
      <c r="B46" s="10" t="s">
        <v>20</v>
      </c>
      <c r="C46" s="60"/>
      <c r="D46" s="29">
        <f>(Jul!C46*4)+(Aug!C46*3)+(Sep!C46*2)+(Oct!C46*1)</f>
        <v>11098</v>
      </c>
      <c r="E46" s="60"/>
      <c r="F46" s="29">
        <f>(Jul!E46*4)+(Aug!E46*3)+(Sep!E46*2)+(Oct!E46*1)</f>
        <v>0</v>
      </c>
      <c r="G46" s="60"/>
      <c r="H46" s="29">
        <f>Sep!H46+G46</f>
        <v>10324</v>
      </c>
      <c r="I46" s="29">
        <f t="shared" si="0"/>
        <v>0</v>
      </c>
      <c r="J46" s="29">
        <f t="shared" si="1"/>
        <v>21422</v>
      </c>
    </row>
    <row r="47" spans="1:10" s="15" customFormat="1" ht="15.75" customHeight="1" x14ac:dyDescent="0.2">
      <c r="A47" s="9" t="s">
        <v>54</v>
      </c>
      <c r="B47" s="10" t="s">
        <v>20</v>
      </c>
      <c r="C47" s="60"/>
      <c r="D47" s="29">
        <f>(Jul!C47*4)+(Aug!C47*3)+(Sep!C47*2)+(Oct!C47*1)</f>
        <v>12854</v>
      </c>
      <c r="E47" s="60"/>
      <c r="F47" s="29">
        <f>(Jul!E47*4)+(Aug!E47*3)+(Sep!E47*2)+(Oct!E47*1)</f>
        <v>0</v>
      </c>
      <c r="G47" s="60"/>
      <c r="H47" s="29">
        <f>Sep!H47+G47</f>
        <v>11270</v>
      </c>
      <c r="I47" s="29">
        <f t="shared" si="0"/>
        <v>0</v>
      </c>
      <c r="J47" s="29">
        <f t="shared" si="1"/>
        <v>24124</v>
      </c>
    </row>
    <row r="48" spans="1:10" s="15" customFormat="1" ht="15.75" customHeight="1" x14ac:dyDescent="0.2">
      <c r="A48" s="9" t="s">
        <v>55</v>
      </c>
      <c r="B48" s="10" t="s">
        <v>20</v>
      </c>
      <c r="C48" s="60">
        <v>9342</v>
      </c>
      <c r="D48" s="29">
        <f>(Jul!C48*4)+(Aug!C48*3)+(Sep!C48*2)+(Oct!C48*1)</f>
        <v>45876</v>
      </c>
      <c r="E48" s="60"/>
      <c r="F48" s="29">
        <f>(Jul!E48*4)+(Aug!E48*3)+(Sep!E48*2)+(Oct!E48*1)</f>
        <v>972</v>
      </c>
      <c r="G48" s="60">
        <v>7270</v>
      </c>
      <c r="H48" s="29">
        <f>Sep!H48+G48</f>
        <v>62463</v>
      </c>
      <c r="I48" s="29">
        <f t="shared" si="0"/>
        <v>16612</v>
      </c>
      <c r="J48" s="29">
        <f t="shared" si="1"/>
        <v>109311</v>
      </c>
    </row>
    <row r="49" spans="1:10" s="17" customFormat="1" ht="15.75" customHeight="1" x14ac:dyDescent="0.2">
      <c r="A49" s="5" t="s">
        <v>57</v>
      </c>
      <c r="B49" s="6" t="s">
        <v>20</v>
      </c>
      <c r="C49" s="60">
        <v>0</v>
      </c>
      <c r="D49" s="29">
        <f>(Jul!C49*4)+(Aug!C49*3)+(Sep!C49*2)+(Oct!C49*1)</f>
        <v>22372</v>
      </c>
      <c r="E49" s="60">
        <v>142</v>
      </c>
      <c r="F49" s="29">
        <f>(Jul!E49*4)+(Aug!E49*3)+(Sep!E49*2)+(Oct!E49*1)</f>
        <v>4252</v>
      </c>
      <c r="G49" s="60">
        <v>5928</v>
      </c>
      <c r="H49" s="29">
        <f>Sep!H49+G49</f>
        <v>45626</v>
      </c>
      <c r="I49" s="29">
        <f t="shared" si="0"/>
        <v>6070</v>
      </c>
      <c r="J49" s="29">
        <f t="shared" si="1"/>
        <v>72250</v>
      </c>
    </row>
    <row r="50" spans="1:10" s="17" customFormat="1" ht="15.75" customHeight="1" x14ac:dyDescent="0.2">
      <c r="A50" s="5" t="s">
        <v>58</v>
      </c>
      <c r="B50" s="6" t="s">
        <v>20</v>
      </c>
      <c r="C50" s="60"/>
      <c r="D50" s="29">
        <f>(Jul!C50*4)+(Aug!C50*3)+(Sep!C50*2)+(Oct!C50*1)</f>
        <v>6850</v>
      </c>
      <c r="E50" s="60"/>
      <c r="F50" s="29">
        <f>(Jul!E50*4)+(Aug!E50*3)+(Sep!E50*2)+(Oct!E50*1)</f>
        <v>1618</v>
      </c>
      <c r="G50" s="60"/>
      <c r="H50" s="29">
        <f>Sep!H50+G50</f>
        <v>4496</v>
      </c>
      <c r="I50" s="29">
        <f t="shared" si="0"/>
        <v>0</v>
      </c>
      <c r="J50" s="29">
        <f t="shared" si="1"/>
        <v>12964</v>
      </c>
    </row>
    <row r="51" spans="1:10" s="17" customFormat="1" ht="15.75" customHeight="1" x14ac:dyDescent="0.2">
      <c r="A51" s="5" t="s">
        <v>59</v>
      </c>
      <c r="B51" s="6" t="s">
        <v>20</v>
      </c>
      <c r="C51" s="60"/>
      <c r="D51" s="29">
        <f>(Jul!C51*4)+(Aug!C51*3)+(Sep!C51*2)+(Oct!C51*1)</f>
        <v>34420</v>
      </c>
      <c r="E51" s="60"/>
      <c r="F51" s="29">
        <f>(Jul!E51*4)+(Aug!E51*3)+(Sep!E51*2)+(Oct!E51*1)</f>
        <v>0</v>
      </c>
      <c r="G51" s="60"/>
      <c r="H51" s="29">
        <f>Sep!H51+G51</f>
        <v>50780</v>
      </c>
      <c r="I51" s="29">
        <f t="shared" si="0"/>
        <v>0</v>
      </c>
      <c r="J51" s="29">
        <f t="shared" si="1"/>
        <v>85200</v>
      </c>
    </row>
    <row r="52" spans="1:10" s="17" customFormat="1" ht="15.75" customHeight="1" x14ac:dyDescent="0.2">
      <c r="A52" s="5" t="s">
        <v>60</v>
      </c>
      <c r="B52" s="6" t="s">
        <v>20</v>
      </c>
      <c r="C52" s="60"/>
      <c r="D52" s="29">
        <f>(Jul!C52*4)+(Aug!C52*3)+(Sep!C52*2)+(Oct!C52*1)</f>
        <v>0</v>
      </c>
      <c r="E52" s="60"/>
      <c r="F52" s="29">
        <f>(Jul!E52*4)+(Aug!E52*3)+(Sep!E52*2)+(Oct!E52*1)</f>
        <v>0</v>
      </c>
      <c r="G52" s="60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0"/>
      <c r="D53" s="29">
        <f>(Jul!C53*4)+(Aug!C53*3)+(Sep!C53*2)+(Oct!C53*1)</f>
        <v>0</v>
      </c>
      <c r="E53" s="60"/>
      <c r="F53" s="29">
        <f>(Jul!E53*4)+(Aug!E53*3)+(Sep!E53*2)+(Oct!E53*1)</f>
        <v>0</v>
      </c>
      <c r="G53" s="60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0"/>
      <c r="D54" s="29">
        <f>(Jul!C54*4)+(Aug!C54*3)+(Sep!C54*2)+(Oct!C54*1)</f>
        <v>0</v>
      </c>
      <c r="E54" s="60"/>
      <c r="F54" s="29">
        <f>(Jul!E54*4)+(Aug!E54*3)+(Sep!E54*2)+(Oct!E54*1)</f>
        <v>0</v>
      </c>
      <c r="G54" s="60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0"/>
      <c r="D55" s="29">
        <f>(Jul!C55*4)+(Aug!C55*3)+(Sep!C55*2)+(Oct!C55*1)</f>
        <v>17204</v>
      </c>
      <c r="E55" s="60"/>
      <c r="F55" s="29">
        <f>(Jul!E55*4)+(Aug!E55*3)+(Sep!E55*2)+(Oct!E55*1)</f>
        <v>0</v>
      </c>
      <c r="G55" s="60"/>
      <c r="H55" s="29">
        <f>Sep!H55+G55</f>
        <v>2275</v>
      </c>
      <c r="I55" s="29">
        <f t="shared" si="0"/>
        <v>0</v>
      </c>
      <c r="J55" s="29">
        <f t="shared" si="1"/>
        <v>19479</v>
      </c>
    </row>
    <row r="56" spans="1:10" s="15" customFormat="1" ht="15.75" customHeight="1" x14ac:dyDescent="0.2">
      <c r="A56" s="9" t="s">
        <v>67</v>
      </c>
      <c r="B56" s="10" t="s">
        <v>20</v>
      </c>
      <c r="C56" s="60"/>
      <c r="D56" s="29">
        <f>(Jul!C56*4)+(Aug!C56*3)+(Sep!C56*2)+(Oct!C56*1)</f>
        <v>0</v>
      </c>
      <c r="E56" s="60"/>
      <c r="F56" s="29">
        <f>(Jul!E56*4)+(Aug!E56*3)+(Sep!E56*2)+(Oct!E56*1)</f>
        <v>0</v>
      </c>
      <c r="G56" s="60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0"/>
      <c r="D57" s="29">
        <f>(Jul!C57*4)+(Aug!C57*3)+(Sep!C57*2)+(Oct!C57*1)</f>
        <v>7298</v>
      </c>
      <c r="E57" s="60"/>
      <c r="F57" s="29">
        <f>(Jul!E57*4)+(Aug!E57*3)+(Sep!E57*2)+(Oct!E57*1)</f>
        <v>0</v>
      </c>
      <c r="G57" s="60"/>
      <c r="H57" s="29">
        <f>Sep!H57+G57</f>
        <v>24693</v>
      </c>
      <c r="I57" s="29">
        <f t="shared" si="0"/>
        <v>0</v>
      </c>
      <c r="J57" s="29">
        <f t="shared" si="1"/>
        <v>31991</v>
      </c>
    </row>
    <row r="58" spans="1:10" s="15" customFormat="1" ht="15.75" customHeight="1" x14ac:dyDescent="0.2">
      <c r="A58" s="9" t="s">
        <v>69</v>
      </c>
      <c r="B58" s="10" t="s">
        <v>20</v>
      </c>
      <c r="C58" s="60">
        <v>628</v>
      </c>
      <c r="D58" s="29">
        <f>(Jul!C58*4)+(Aug!C58*3)+(Sep!C58*2)+(Oct!C58*1)</f>
        <v>4006</v>
      </c>
      <c r="E58" s="60"/>
      <c r="F58" s="29">
        <f>(Jul!E58*4)+(Aug!E58*3)+(Sep!E58*2)+(Oct!E58*1)</f>
        <v>0</v>
      </c>
      <c r="G58" s="60">
        <v>5021</v>
      </c>
      <c r="H58" s="29">
        <f>Sep!H58+G58</f>
        <v>15944</v>
      </c>
      <c r="I58" s="29">
        <f t="shared" si="0"/>
        <v>5649</v>
      </c>
      <c r="J58" s="29">
        <f t="shared" si="1"/>
        <v>19950</v>
      </c>
    </row>
    <row r="59" spans="1:10" s="17" customFormat="1" ht="15.75" customHeight="1" x14ac:dyDescent="0.2">
      <c r="A59" s="5" t="s">
        <v>70</v>
      </c>
      <c r="B59" s="6" t="s">
        <v>20</v>
      </c>
      <c r="C59" s="60"/>
      <c r="D59" s="29">
        <f>(Jul!C59*4)+(Aug!C59*3)+(Sep!C59*2)+(Oct!C59*1)</f>
        <v>6212</v>
      </c>
      <c r="E59" s="60"/>
      <c r="F59" s="29">
        <f>(Jul!E59*4)+(Aug!E59*3)+(Sep!E59*2)+(Oct!E59*1)</f>
        <v>0</v>
      </c>
      <c r="G59" s="60"/>
      <c r="H59" s="29">
        <f>Sep!H59+G59</f>
        <v>13290</v>
      </c>
      <c r="I59" s="29">
        <f t="shared" si="0"/>
        <v>0</v>
      </c>
      <c r="J59" s="29">
        <f t="shared" si="1"/>
        <v>19502</v>
      </c>
    </row>
    <row r="60" spans="1:10" s="15" customFormat="1" ht="15.75" customHeight="1" x14ac:dyDescent="0.2">
      <c r="A60" s="9" t="s">
        <v>71</v>
      </c>
      <c r="B60" s="10" t="s">
        <v>20</v>
      </c>
      <c r="C60" s="60"/>
      <c r="D60" s="29">
        <f>(Jul!C60*4)+(Aug!C60*3)+(Sep!C60*2)+(Oct!C60*1)</f>
        <v>50632</v>
      </c>
      <c r="E60" s="60"/>
      <c r="F60" s="29">
        <f>(Jul!E60*4)+(Aug!E60*3)+(Sep!E60*2)+(Oct!E60*1)</f>
        <v>0</v>
      </c>
      <c r="G60" s="60"/>
      <c r="H60" s="29">
        <f>Sep!H60+G60</f>
        <v>237675</v>
      </c>
      <c r="I60" s="29">
        <f t="shared" si="0"/>
        <v>0</v>
      </c>
      <c r="J60" s="29">
        <f t="shared" si="1"/>
        <v>288307</v>
      </c>
    </row>
    <row r="61" spans="1:10" s="17" customFormat="1" ht="15.75" customHeight="1" x14ac:dyDescent="0.2">
      <c r="A61" s="5" t="s">
        <v>72</v>
      </c>
      <c r="B61" s="6" t="s">
        <v>20</v>
      </c>
      <c r="C61" s="60"/>
      <c r="D61" s="29">
        <f>(Jul!C61*4)+(Aug!C61*3)+(Sep!C61*2)+(Oct!C61*1)</f>
        <v>8068</v>
      </c>
      <c r="E61" s="60"/>
      <c r="F61" s="29">
        <f>(Jul!E61*4)+(Aug!E61*3)+(Sep!E61*2)+(Oct!E61*1)</f>
        <v>0</v>
      </c>
      <c r="G61" s="60"/>
      <c r="H61" s="29">
        <f>Sep!H61+G61</f>
        <v>4052</v>
      </c>
      <c r="I61" s="29">
        <f t="shared" si="0"/>
        <v>0</v>
      </c>
      <c r="J61" s="29">
        <f t="shared" si="1"/>
        <v>12120</v>
      </c>
    </row>
    <row r="62" spans="1:10" s="15" customFormat="1" ht="15.75" customHeight="1" x14ac:dyDescent="0.2">
      <c r="A62" s="9" t="s">
        <v>73</v>
      </c>
      <c r="B62" s="10" t="s">
        <v>20</v>
      </c>
      <c r="C62" s="60"/>
      <c r="D62" s="29">
        <f>(Jul!C62*4)+(Aug!C62*3)+(Sep!C62*2)+(Oct!C62*1)</f>
        <v>0</v>
      </c>
      <c r="E62" s="60"/>
      <c r="F62" s="29">
        <f>(Jul!E62*4)+(Aug!E62*3)+(Sep!E62*2)+(Oct!E62*1)</f>
        <v>0</v>
      </c>
      <c r="G62" s="60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0"/>
      <c r="D63" s="29">
        <f>(Jul!C63*4)+(Aug!C63*3)+(Sep!C63*2)+(Oct!C63*1)</f>
        <v>55654</v>
      </c>
      <c r="E63" s="60"/>
      <c r="F63" s="29">
        <f>(Jul!E63*4)+(Aug!E63*3)+(Sep!E63*2)+(Oct!E63*1)</f>
        <v>7984</v>
      </c>
      <c r="G63" s="60"/>
      <c r="H63" s="29">
        <f>Sep!H63+G63</f>
        <v>177332</v>
      </c>
      <c r="I63" s="29">
        <f t="shared" si="0"/>
        <v>0</v>
      </c>
      <c r="J63" s="29">
        <f t="shared" si="1"/>
        <v>240970</v>
      </c>
    </row>
    <row r="64" spans="1:10" s="17" customFormat="1" ht="15.75" customHeight="1" x14ac:dyDescent="0.2">
      <c r="A64" s="5" t="s">
        <v>74</v>
      </c>
      <c r="B64" s="6" t="s">
        <v>20</v>
      </c>
      <c r="C64" s="60"/>
      <c r="D64" s="29">
        <f>(Jul!C64*4)+(Aug!C64*3)+(Sep!C64*2)+(Oct!C64*1)</f>
        <v>0</v>
      </c>
      <c r="E64" s="60"/>
      <c r="F64" s="29">
        <f>(Jul!E64*4)+(Aug!E64*3)+(Sep!E64*2)+(Oct!E64*1)</f>
        <v>0</v>
      </c>
      <c r="G64" s="60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0"/>
      <c r="D65" s="29">
        <f>(Jul!C65*4)+(Aug!C65*3)+(Sep!C65*2)+(Oct!C65*1)</f>
        <v>0</v>
      </c>
      <c r="E65" s="60"/>
      <c r="F65" s="29">
        <f>(Jul!E65*4)+(Aug!E65*3)+(Sep!E65*2)+(Oct!E65*1)</f>
        <v>0</v>
      </c>
      <c r="G65" s="60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0"/>
      <c r="D66" s="29">
        <f>(Jul!C66*4)+(Aug!C66*3)+(Sep!C66*2)+(Oct!C66*1)</f>
        <v>972</v>
      </c>
      <c r="E66" s="60"/>
      <c r="F66" s="29">
        <f>(Jul!E66*4)+(Aug!E66*3)+(Sep!E66*2)+(Oct!E66*1)</f>
        <v>0</v>
      </c>
      <c r="G66" s="60"/>
      <c r="H66" s="29">
        <f>Sep!H66+G66</f>
        <v>13728</v>
      </c>
      <c r="I66" s="29">
        <f t="shared" si="2"/>
        <v>0</v>
      </c>
      <c r="J66" s="29">
        <f t="shared" si="3"/>
        <v>14700</v>
      </c>
    </row>
    <row r="67" spans="1:10" s="15" customFormat="1" ht="15.75" customHeight="1" x14ac:dyDescent="0.2">
      <c r="A67" s="9" t="s">
        <v>78</v>
      </c>
      <c r="B67" s="10" t="s">
        <v>20</v>
      </c>
      <c r="C67" s="60"/>
      <c r="D67" s="29">
        <f>(Jul!C67*4)+(Aug!C67*3)+(Sep!C67*2)+(Oct!C67*1)</f>
        <v>0</v>
      </c>
      <c r="E67" s="60"/>
      <c r="F67" s="29">
        <f>(Jul!E67*4)+(Aug!E67*3)+(Sep!E67*2)+(Oct!E67*1)</f>
        <v>0</v>
      </c>
      <c r="G67" s="60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0"/>
      <c r="D68" s="29">
        <f>(Jul!C68*4)+(Aug!C68*3)+(Sep!C68*2)+(Oct!C68*1)</f>
        <v>0</v>
      </c>
      <c r="E68" s="60"/>
      <c r="F68" s="29">
        <f>(Jul!E68*4)+(Aug!E68*3)+(Sep!E68*2)+(Oct!E68*1)</f>
        <v>0</v>
      </c>
      <c r="G68" s="60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0"/>
      <c r="D69" s="29">
        <f>(Jul!C69*4)+(Aug!C69*3)+(Sep!C69*2)+(Oct!C69*1)</f>
        <v>0</v>
      </c>
      <c r="E69" s="60"/>
      <c r="F69" s="29">
        <f>(Jul!E69*4)+(Aug!E69*3)+(Sep!E69*2)+(Oct!E69*1)</f>
        <v>0</v>
      </c>
      <c r="G69" s="60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0"/>
      <c r="D70" s="29">
        <f>(Jul!C70*4)+(Aug!C70*3)+(Sep!C70*2)+(Oct!C70*1)</f>
        <v>9694</v>
      </c>
      <c r="E70" s="60"/>
      <c r="F70" s="29">
        <f>(Jul!E70*4)+(Aug!E70*3)+(Sep!E70*2)+(Oct!E70*1)</f>
        <v>0</v>
      </c>
      <c r="G70" s="60"/>
      <c r="H70" s="29">
        <f>Sep!H70+G70</f>
        <v>100250</v>
      </c>
      <c r="I70" s="29">
        <f t="shared" si="2"/>
        <v>0</v>
      </c>
      <c r="J70" s="29">
        <f t="shared" si="3"/>
        <v>109944</v>
      </c>
    </row>
    <row r="71" spans="1:10" s="17" customFormat="1" ht="15.75" customHeight="1" x14ac:dyDescent="0.2">
      <c r="A71" s="5" t="s">
        <v>86</v>
      </c>
      <c r="B71" s="6" t="s">
        <v>20</v>
      </c>
      <c r="C71" s="60"/>
      <c r="D71" s="29">
        <f>(Jul!C71*4)+(Aug!C71*3)+(Sep!C71*2)+(Oct!C71*1)</f>
        <v>25216</v>
      </c>
      <c r="E71" s="60"/>
      <c r="F71" s="29">
        <f>(Jul!E71*4)+(Aug!E71*3)+(Sep!E71*2)+(Oct!E71*1)</f>
        <v>0</v>
      </c>
      <c r="G71" s="60"/>
      <c r="H71" s="29">
        <f>Sep!H71+G71</f>
        <v>19857</v>
      </c>
      <c r="I71" s="29">
        <f t="shared" si="2"/>
        <v>0</v>
      </c>
      <c r="J71" s="29">
        <f t="shared" si="3"/>
        <v>45073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19164</v>
      </c>
      <c r="D72" s="31">
        <f t="shared" si="4"/>
        <v>339127</v>
      </c>
      <c r="E72" s="31">
        <f t="shared" si="4"/>
        <v>0</v>
      </c>
      <c r="F72" s="31">
        <f t="shared" si="4"/>
        <v>0</v>
      </c>
      <c r="G72" s="31">
        <f t="shared" si="4"/>
        <v>65004</v>
      </c>
      <c r="H72" s="31">
        <f t="shared" si="4"/>
        <v>492313</v>
      </c>
      <c r="I72" s="31">
        <f t="shared" si="4"/>
        <v>84168</v>
      </c>
      <c r="J72" s="31">
        <f t="shared" si="4"/>
        <v>831440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27592</v>
      </c>
      <c r="D73" s="31">
        <f t="shared" si="5"/>
        <v>569371</v>
      </c>
      <c r="E73" s="31">
        <f t="shared" si="5"/>
        <v>423</v>
      </c>
      <c r="F73" s="31">
        <f t="shared" si="5"/>
        <v>24983</v>
      </c>
      <c r="G73" s="31">
        <f t="shared" si="5"/>
        <v>103006</v>
      </c>
      <c r="H73" s="31">
        <f t="shared" si="5"/>
        <v>1447252</v>
      </c>
      <c r="I73" s="31">
        <f t="shared" si="5"/>
        <v>131021</v>
      </c>
      <c r="J73" s="31">
        <f t="shared" si="5"/>
        <v>2041606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46756</v>
      </c>
      <c r="D74" s="31">
        <f t="shared" ref="D74:J74" si="6">SUM(D72:D73)</f>
        <v>908498</v>
      </c>
      <c r="E74" s="31">
        <f t="shared" si="6"/>
        <v>423</v>
      </c>
      <c r="F74" s="31">
        <f t="shared" si="6"/>
        <v>24983</v>
      </c>
      <c r="G74" s="31">
        <f t="shared" si="6"/>
        <v>168010</v>
      </c>
      <c r="H74" s="31">
        <f t="shared" si="6"/>
        <v>1939565</v>
      </c>
      <c r="I74" s="31">
        <f t="shared" si="6"/>
        <v>215189</v>
      </c>
      <c r="J74" s="31">
        <f t="shared" si="6"/>
        <v>2873046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5" activePane="bottomLeft" state="frozen"/>
      <selection pane="bottomLeft" activeCell="N82" sqref="N82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4539</v>
      </c>
      <c r="D5" s="30">
        <f>(Jul!C5*5)+(Aug!C5*4)+(Sep!C5*3)+(Oct!C5*2)+(Nov!C5*1)</f>
        <v>65331</v>
      </c>
      <c r="E5" s="8"/>
      <c r="F5" s="30">
        <f>(Jul!E5*5)+(Aug!E5*4)+(Sep!E5*3)+(Oct!E5*2)+(Nov!E5*1)</f>
        <v>0</v>
      </c>
      <c r="G5" s="8">
        <v>53884</v>
      </c>
      <c r="H5" s="30">
        <f>Oct!H5+G5</f>
        <v>123008</v>
      </c>
      <c r="I5" s="30">
        <f t="shared" ref="I5:I63" si="0">C5+E5+G5</f>
        <v>58423</v>
      </c>
      <c r="J5" s="30">
        <f t="shared" ref="J5:J63" si="1">D5+F5+H5</f>
        <v>188339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(Jul!C6*5)+(Aug!C6*4)+(Sep!C6*3)+(Oct!C6*2)+(Nov!C6*1)</f>
        <v>65132</v>
      </c>
      <c r="E6" s="8"/>
      <c r="F6" s="30">
        <f>(Jul!E6*5)+(Aug!E6*4)+(Sep!E6*3)+(Oct!E6*2)+(Nov!E6*1)</f>
        <v>0</v>
      </c>
      <c r="G6" s="8"/>
      <c r="H6" s="30">
        <f>Oct!H6+G6</f>
        <v>30160</v>
      </c>
      <c r="I6" s="30">
        <f t="shared" si="0"/>
        <v>0</v>
      </c>
      <c r="J6" s="30">
        <f t="shared" si="1"/>
        <v>95292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14071</v>
      </c>
      <c r="D7" s="30">
        <f>(Jul!C7*5)+(Aug!C7*4)+(Sep!C7*3)+(Oct!C7*2)+(Nov!C7*1)</f>
        <v>58253</v>
      </c>
      <c r="E7" s="8"/>
      <c r="F7" s="30">
        <f>(Jul!E7*5)+(Aug!E7*4)+(Sep!E7*3)+(Oct!E7*2)+(Nov!E7*1)</f>
        <v>0</v>
      </c>
      <c r="G7" s="8">
        <v>29135</v>
      </c>
      <c r="H7" s="30">
        <f>Oct!H7+G7</f>
        <v>87699</v>
      </c>
      <c r="I7" s="30">
        <f t="shared" si="0"/>
        <v>43206</v>
      </c>
      <c r="J7" s="30">
        <f t="shared" si="1"/>
        <v>145952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1819</v>
      </c>
      <c r="D8" s="30">
        <f>(Jul!C8*5)+(Aug!C8*4)+(Sep!C8*3)+(Oct!C8*2)+(Nov!C8*1)</f>
        <v>2387</v>
      </c>
      <c r="E8" s="8"/>
      <c r="F8" s="30">
        <f>(Jul!E8*5)+(Aug!E8*4)+(Sep!E8*3)+(Oct!E8*2)+(Nov!E8*1)</f>
        <v>0</v>
      </c>
      <c r="G8" s="8">
        <v>5496</v>
      </c>
      <c r="H8" s="30">
        <f>Oct!H8+G8</f>
        <v>5496</v>
      </c>
      <c r="I8" s="30">
        <f t="shared" si="0"/>
        <v>7315</v>
      </c>
      <c r="J8" s="30">
        <f t="shared" si="1"/>
        <v>7883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1869</v>
      </c>
      <c r="D9" s="30">
        <f>(Jul!C9*5)+(Aug!C9*4)+(Sep!C9*3)+(Oct!C9*2)+(Nov!C9*1)</f>
        <v>25772</v>
      </c>
      <c r="E9" s="8"/>
      <c r="F9" s="30">
        <f>(Jul!E9*5)+(Aug!E9*4)+(Sep!E9*3)+(Oct!E9*2)+(Nov!E9*1)</f>
        <v>0</v>
      </c>
      <c r="G9" s="8">
        <v>1111</v>
      </c>
      <c r="H9" s="30">
        <f>Oct!H9+G9</f>
        <v>16788</v>
      </c>
      <c r="I9" s="30">
        <f t="shared" si="0"/>
        <v>2980</v>
      </c>
      <c r="J9" s="30">
        <f t="shared" si="1"/>
        <v>42560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1273</v>
      </c>
      <c r="D10" s="30">
        <f>(Jul!C10*5)+(Aug!C10*4)+(Sep!C10*3)+(Oct!C10*2)+(Nov!C10*1)</f>
        <v>169515</v>
      </c>
      <c r="E10" s="8"/>
      <c r="F10" s="30">
        <f>(Jul!E10*5)+(Aug!E10*4)+(Sep!E10*3)+(Oct!E10*2)+(Nov!E10*1)</f>
        <v>0</v>
      </c>
      <c r="G10" s="8">
        <v>1045</v>
      </c>
      <c r="H10" s="30">
        <f>Oct!H10+G10</f>
        <v>205580</v>
      </c>
      <c r="I10" s="30">
        <f t="shared" si="0"/>
        <v>2318</v>
      </c>
      <c r="J10" s="30">
        <f t="shared" si="1"/>
        <v>375095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2563</v>
      </c>
      <c r="D11" s="30">
        <f>(Jul!C11*5)+(Aug!C11*4)+(Sep!C11*3)+(Oct!C11*2)+(Nov!C11*1)</f>
        <v>26288</v>
      </c>
      <c r="E11" s="8"/>
      <c r="F11" s="30">
        <f>(Jul!E11*5)+(Aug!E11*4)+(Sep!E11*3)+(Oct!E11*2)+(Nov!E11*1)</f>
        <v>0</v>
      </c>
      <c r="G11" s="8">
        <v>16046</v>
      </c>
      <c r="H11" s="30">
        <f>Oct!H11+G11</f>
        <v>30817</v>
      </c>
      <c r="I11" s="30">
        <f t="shared" si="0"/>
        <v>18609</v>
      </c>
      <c r="J11" s="30">
        <f t="shared" si="1"/>
        <v>57105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3146</v>
      </c>
      <c r="D12" s="30">
        <f>(Jul!C12*5)+(Aug!C12*4)+(Sep!C12*3)+(Oct!C12*2)+(Nov!C12*1)</f>
        <v>13231</v>
      </c>
      <c r="E12" s="8"/>
      <c r="F12" s="30">
        <f>(Jul!E12*5)+(Aug!E12*4)+(Sep!E12*3)+(Oct!E12*2)+(Nov!E12*1)</f>
        <v>0</v>
      </c>
      <c r="G12" s="8">
        <v>55615</v>
      </c>
      <c r="H12" s="30">
        <f>Oct!H12+G12</f>
        <v>72453</v>
      </c>
      <c r="I12" s="30">
        <f t="shared" si="0"/>
        <v>58761</v>
      </c>
      <c r="J12" s="30">
        <f t="shared" si="1"/>
        <v>85684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(Jul!C14*5)+(Aug!C14*4)+(Sep!C14*3)+(Oct!C14*2)+(Nov!C14*1)</f>
        <v>0</v>
      </c>
      <c r="E14" s="8"/>
      <c r="F14" s="30">
        <f>(Jul!E14*5)+(Aug!E14*4)+(Sep!E14*3)+(Oct!E14*2)+(Nov!E14*1)</f>
        <v>0</v>
      </c>
      <c r="G14" s="8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4963</v>
      </c>
      <c r="D16" s="30">
        <f>(Jul!C16*5)+(Aug!C16*4)+(Sep!C16*3)+(Oct!C16*2)+(Nov!C16*1)</f>
        <v>25753</v>
      </c>
      <c r="E16" s="8"/>
      <c r="F16" s="30">
        <f>(Jul!E16*5)+(Aug!E16*4)+(Sep!E16*3)+(Oct!E16*2)+(Nov!E16*1)</f>
        <v>0</v>
      </c>
      <c r="G16" s="8">
        <v>628</v>
      </c>
      <c r="H16" s="30">
        <f>Oct!H16+G16</f>
        <v>14665</v>
      </c>
      <c r="I16" s="30">
        <f t="shared" si="0"/>
        <v>5591</v>
      </c>
      <c r="J16" s="30">
        <f t="shared" si="1"/>
        <v>40418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(Jul!C17*5)+(Aug!C17*4)+(Sep!C17*3)+(Oct!C17*2)+(Nov!C17*1)</f>
        <v>0</v>
      </c>
      <c r="E17" s="8"/>
      <c r="F17" s="30">
        <f>(Jul!E17*5)+(Aug!E17*4)+(Sep!E17*3)+(Oct!E17*2)+(Nov!E17*1)</f>
        <v>0</v>
      </c>
      <c r="G17" s="8"/>
      <c r="H17" s="30">
        <f>Oct!H17+G17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(Jul!C20*5)+(Aug!C20*4)+(Sep!C20*3)+(Oct!C20*2)+(Nov!C20*1)</f>
        <v>0</v>
      </c>
      <c r="E20" s="8"/>
      <c r="F20" s="30">
        <f>(Jul!E20*5)+(Aug!E20*4)+(Sep!E20*3)+(Oct!E20*2)+(Nov!E20*1)</f>
        <v>0</v>
      </c>
      <c r="G20" s="8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(Jul!C21*5)+(Aug!C21*4)+(Sep!C21*3)+(Oct!C21*2)+(Nov!C21*1)</f>
        <v>12320</v>
      </c>
      <c r="E21" s="8">
        <v>1625</v>
      </c>
      <c r="F21" s="30">
        <f>(Jul!E21*5)+(Aug!E21*4)+(Sep!E21*3)+(Oct!E21*2)+(Nov!E21*1)</f>
        <v>1625</v>
      </c>
      <c r="G21" s="8">
        <v>17461</v>
      </c>
      <c r="H21" s="30">
        <f>Oct!H21+G21</f>
        <v>42206</v>
      </c>
      <c r="I21" s="30">
        <f t="shared" si="0"/>
        <v>19086</v>
      </c>
      <c r="J21" s="30">
        <f t="shared" si="1"/>
        <v>56151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(Jul!C22*5)+(Aug!C22*4)+(Sep!C22*3)+(Oct!C22*2)+(Nov!C22*1)</f>
        <v>0</v>
      </c>
      <c r="E22" s="8"/>
      <c r="F22" s="30">
        <f>(Jul!E22*5)+(Aug!E22*4)+(Sep!E22*3)+(Oct!E22*2)+(Nov!E22*1)</f>
        <v>0</v>
      </c>
      <c r="G22" s="8"/>
      <c r="H22" s="30">
        <f>Oct!H22+G22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3358</v>
      </c>
      <c r="D24" s="30">
        <f>(Jul!C24*5)+(Aug!C24*4)+(Sep!C24*3)+(Oct!C24*2)+(Nov!C24*1)</f>
        <v>23241</v>
      </c>
      <c r="E24" s="8"/>
      <c r="F24" s="30">
        <f>(Jul!E24*5)+(Aug!E24*4)+(Sep!E24*3)+(Oct!E24*2)+(Nov!E24*1)</f>
        <v>0</v>
      </c>
      <c r="G24" s="8">
        <v>9473</v>
      </c>
      <c r="H24" s="30">
        <f>Oct!H24+G24</f>
        <v>15795</v>
      </c>
      <c r="I24" s="30">
        <f t="shared" si="0"/>
        <v>12831</v>
      </c>
      <c r="J24" s="30">
        <f t="shared" si="1"/>
        <v>39036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1726</v>
      </c>
      <c r="D26" s="30">
        <f>(Jul!C26*5)+(Aug!C26*4)+(Sep!C26*3)+(Oct!C26*2)+(Nov!C26*1)</f>
        <v>4805</v>
      </c>
      <c r="E26" s="8"/>
      <c r="F26" s="30">
        <f>(Jul!E26*5)+(Aug!E26*4)+(Sep!E26*3)+(Oct!E26*2)+(Nov!E26*1)</f>
        <v>0</v>
      </c>
      <c r="G26" s="8">
        <v>2814</v>
      </c>
      <c r="H26" s="30">
        <f>Oct!H26+G26</f>
        <v>16953</v>
      </c>
      <c r="I26" s="30">
        <f t="shared" si="0"/>
        <v>4540</v>
      </c>
      <c r="J26" s="30">
        <f t="shared" si="1"/>
        <v>21758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3263</v>
      </c>
      <c r="D27" s="30">
        <f>(Jul!C27*5)+(Aug!C27*4)+(Sep!C27*3)+(Oct!C27*2)+(Nov!C27*1)</f>
        <v>17059</v>
      </c>
      <c r="E27" s="8"/>
      <c r="F27" s="30">
        <f>(Jul!E27*5)+(Aug!E27*4)+(Sep!E27*3)+(Oct!E27*2)+(Nov!E27*1)</f>
        <v>0</v>
      </c>
      <c r="G27" s="8">
        <v>21236</v>
      </c>
      <c r="H27" s="30">
        <f>Oct!H27+G27</f>
        <v>29835</v>
      </c>
      <c r="I27" s="30">
        <f t="shared" si="0"/>
        <v>24499</v>
      </c>
      <c r="J27" s="30">
        <f t="shared" si="1"/>
        <v>46894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1426</v>
      </c>
      <c r="D28" s="30">
        <f>(Jul!C28*5)+(Aug!C28*4)+(Sep!C28*3)+(Oct!C28*2)+(Nov!C28*1)</f>
        <v>1426</v>
      </c>
      <c r="E28" s="8"/>
      <c r="F28" s="30">
        <f>(Jul!E28*5)+(Aug!E28*4)+(Sep!E28*3)+(Oct!E28*2)+(Nov!E28*1)</f>
        <v>0</v>
      </c>
      <c r="G28" s="8">
        <v>4278</v>
      </c>
      <c r="H28" s="30">
        <f>Oct!H28+G28</f>
        <v>4278</v>
      </c>
      <c r="I28" s="30">
        <f t="shared" si="0"/>
        <v>5704</v>
      </c>
      <c r="J28" s="30">
        <f t="shared" si="1"/>
        <v>5704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>
        <v>1340</v>
      </c>
      <c r="F29" s="30">
        <f>(Jul!E29*5)+(Aug!E29*4)+(Sep!E29*3)+(Oct!E29*2)+(Nov!E29*1)</f>
        <v>1340</v>
      </c>
      <c r="G29" s="8">
        <v>904</v>
      </c>
      <c r="H29" s="30">
        <f>Oct!H29+G29</f>
        <v>904</v>
      </c>
      <c r="I29" s="30">
        <f t="shared" si="0"/>
        <v>2244</v>
      </c>
      <c r="J29" s="30">
        <f t="shared" si="1"/>
        <v>2244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(Jul!C30*5)+(Aug!C30*4)+(Sep!C30*3)+(Oct!C30*2)+(Nov!C30*1)</f>
        <v>0</v>
      </c>
      <c r="E30" s="8"/>
      <c r="F30" s="30">
        <f>(Jul!E30*5)+(Aug!E30*4)+(Sep!E30*3)+(Oct!E30*2)+(Nov!E30*1)</f>
        <v>0</v>
      </c>
      <c r="G30" s="8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(Jul!C31*5)+(Aug!C31*4)+(Sep!C31*3)+(Oct!C31*2)+(Nov!C31*1)</f>
        <v>31055</v>
      </c>
      <c r="E31" s="8"/>
      <c r="F31" s="30">
        <f>(Jul!E31*5)+(Aug!E31*4)+(Sep!E31*3)+(Oct!E31*2)+(Nov!E31*1)</f>
        <v>0</v>
      </c>
      <c r="G31" s="8"/>
      <c r="H31" s="30">
        <f>Oct!H31+G31</f>
        <v>14802</v>
      </c>
      <c r="I31" s="30">
        <f t="shared" si="0"/>
        <v>0</v>
      </c>
      <c r="J31" s="30">
        <f t="shared" si="1"/>
        <v>45857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(Jul!C32*5)+(Aug!C32*4)+(Sep!C32*3)+(Oct!C32*2)+(Nov!C32*1)</f>
        <v>0</v>
      </c>
      <c r="E32" s="8"/>
      <c r="F32" s="30">
        <f>(Jul!E32*5)+(Aug!E32*4)+(Sep!E32*3)+(Oct!E32*2)+(Nov!E32*1)</f>
        <v>0</v>
      </c>
      <c r="G32" s="8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8579</v>
      </c>
      <c r="D33" s="30">
        <f>(Jul!C33*5)+(Aug!C33*4)+(Sep!C33*3)+(Oct!C33*2)+(Nov!C33*1)</f>
        <v>74960</v>
      </c>
      <c r="E33" s="8"/>
      <c r="F33" s="30">
        <f>(Jul!E33*5)+(Aug!E33*4)+(Sep!E33*3)+(Oct!E33*2)+(Nov!E33*1)</f>
        <v>562</v>
      </c>
      <c r="G33" s="8">
        <v>16222</v>
      </c>
      <c r="H33" s="30">
        <f>Oct!H33+G33</f>
        <v>152205</v>
      </c>
      <c r="I33" s="30">
        <f t="shared" si="0"/>
        <v>24801</v>
      </c>
      <c r="J33" s="30">
        <f t="shared" si="1"/>
        <v>227727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(Jul!C35*5)+(Aug!C35*4)+(Sep!C35*3)+(Oct!C35*2)+(Nov!C35*1)</f>
        <v>5385</v>
      </c>
      <c r="E35" s="8"/>
      <c r="F35" s="30">
        <f>(Jul!E35*5)+(Aug!E35*4)+(Sep!E35*3)+(Oct!E35*2)+(Nov!E35*1)</f>
        <v>0</v>
      </c>
      <c r="G35" s="8"/>
      <c r="H35" s="30">
        <f>Oct!H35+G35</f>
        <v>13827</v>
      </c>
      <c r="I35" s="30">
        <f t="shared" si="0"/>
        <v>0</v>
      </c>
      <c r="J35" s="30">
        <f t="shared" si="1"/>
        <v>19212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(Jul!C37*5)+(Aug!C37*4)+(Sep!C37*3)+(Oct!C37*2)+(Nov!C37*1)</f>
        <v>5586</v>
      </c>
      <c r="E37" s="8"/>
      <c r="F37" s="30">
        <f>(Jul!E37*5)+(Aug!E37*4)+(Sep!E37*3)+(Oct!E37*2)+(Nov!E37*1)</f>
        <v>5895</v>
      </c>
      <c r="G37" s="8"/>
      <c r="H37" s="30">
        <f>Oct!H37+G37</f>
        <v>6252</v>
      </c>
      <c r="I37" s="30">
        <f t="shared" si="0"/>
        <v>0</v>
      </c>
      <c r="J37" s="30">
        <f t="shared" si="1"/>
        <v>17733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142</v>
      </c>
      <c r="D38" s="30">
        <f>(Jul!C38*5)+(Aug!C38*4)+(Sep!C38*3)+(Oct!C38*2)+(Nov!C38*1)</f>
        <v>1882</v>
      </c>
      <c r="E38" s="8"/>
      <c r="F38" s="30">
        <f>(Jul!E38*5)+(Aug!E38*4)+(Sep!E38*3)+(Oct!E38*2)+(Nov!E38*1)</f>
        <v>0</v>
      </c>
      <c r="G38" s="8">
        <v>142</v>
      </c>
      <c r="H38" s="30">
        <f>Oct!H38+G38</f>
        <v>2306</v>
      </c>
      <c r="I38" s="30">
        <f t="shared" si="0"/>
        <v>284</v>
      </c>
      <c r="J38" s="30">
        <f t="shared" si="1"/>
        <v>4188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142</v>
      </c>
      <c r="D39" s="30">
        <f>(Jul!C39*5)+(Aug!C39*4)+(Sep!C39*3)+(Oct!C39*2)+(Nov!C39*1)</f>
        <v>54712</v>
      </c>
      <c r="E39" s="8"/>
      <c r="F39" s="30">
        <f>(Jul!E39*5)+(Aug!E39*4)+(Sep!E39*3)+(Oct!E39*2)+(Nov!E39*1)</f>
        <v>4641</v>
      </c>
      <c r="G39" s="8">
        <v>1281</v>
      </c>
      <c r="H39" s="30">
        <f>Oct!H39+G39</f>
        <v>60882</v>
      </c>
      <c r="I39" s="30">
        <f t="shared" si="0"/>
        <v>1423</v>
      </c>
      <c r="J39" s="30">
        <f t="shared" si="1"/>
        <v>120235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1931</v>
      </c>
      <c r="D41" s="30">
        <f>(Jul!C41*5)+(Aug!C41*4)+(Sep!C41*3)+(Oct!C41*2)+(Nov!C41*1)</f>
        <v>1931</v>
      </c>
      <c r="E41" s="8"/>
      <c r="F41" s="30">
        <f>(Jul!E41*5)+(Aug!E41*4)+(Sep!E41*3)+(Oct!E41*2)+(Nov!E41*1)</f>
        <v>0</v>
      </c>
      <c r="G41" s="8">
        <v>331</v>
      </c>
      <c r="H41" s="30">
        <f>Oct!H41+G41</f>
        <v>331</v>
      </c>
      <c r="I41" s="30">
        <f t="shared" si="0"/>
        <v>2262</v>
      </c>
      <c r="J41" s="30">
        <f t="shared" si="1"/>
        <v>2262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11391</v>
      </c>
      <c r="D42" s="30">
        <f>(Jul!C42*5)+(Aug!C42*4)+(Sep!C42*3)+(Oct!C42*2)+(Nov!C42*1)</f>
        <v>172899</v>
      </c>
      <c r="E42" s="8"/>
      <c r="F42" s="30">
        <f>(Jul!E42*5)+(Aug!E42*4)+(Sep!E42*3)+(Oct!E42*2)+(Nov!E42*1)</f>
        <v>0</v>
      </c>
      <c r="G42" s="8">
        <v>35514</v>
      </c>
      <c r="H42" s="30">
        <f>Oct!H42+G42</f>
        <v>368813</v>
      </c>
      <c r="I42" s="30">
        <f t="shared" si="0"/>
        <v>46905</v>
      </c>
      <c r="J42" s="30">
        <f t="shared" si="1"/>
        <v>541712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7987</v>
      </c>
      <c r="D43" s="30">
        <f>(Jul!C43*5)+(Aug!C43*4)+(Sep!C43*3)+(Oct!C43*2)+(Nov!C43*1)</f>
        <v>77428</v>
      </c>
      <c r="E43" s="8"/>
      <c r="F43" s="30">
        <f>(Jul!E43*5)+(Aug!E43*4)+(Sep!E43*3)+(Oct!E43*2)+(Nov!E43*1)</f>
        <v>4278</v>
      </c>
      <c r="G43" s="8">
        <v>13855</v>
      </c>
      <c r="H43" s="30">
        <f>Oct!H43+G43</f>
        <v>79945</v>
      </c>
      <c r="I43" s="30">
        <f t="shared" si="0"/>
        <v>21842</v>
      </c>
      <c r="J43" s="30">
        <f t="shared" si="1"/>
        <v>161651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(Jul!C44*5)+(Aug!C44*4)+(Sep!C44*3)+(Oct!C44*2)+(Nov!C44*1)</f>
        <v>9744</v>
      </c>
      <c r="E44" s="8">
        <v>1625</v>
      </c>
      <c r="F44" s="30">
        <f>(Jul!E44*5)+(Aug!E44*4)+(Sep!E44*3)+(Oct!E44*2)+(Nov!E44*1)</f>
        <v>1625</v>
      </c>
      <c r="G44" s="8">
        <v>9748</v>
      </c>
      <c r="H44" s="30">
        <f>Oct!H44+G44</f>
        <v>38011</v>
      </c>
      <c r="I44" s="30">
        <f t="shared" si="0"/>
        <v>11373</v>
      </c>
      <c r="J44" s="30">
        <f t="shared" si="1"/>
        <v>49380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(Jul!C45*5)+(Aug!C45*4)+(Sep!C45*3)+(Oct!C45*2)+(Nov!C45*1)</f>
        <v>10656</v>
      </c>
      <c r="E45" s="8"/>
      <c r="F45" s="30">
        <f>(Jul!E45*5)+(Aug!E45*4)+(Sep!E45*3)+(Oct!E45*2)+(Nov!E45*1)</f>
        <v>0</v>
      </c>
      <c r="G45" s="8"/>
      <c r="H45" s="30">
        <f>Oct!H45+G45</f>
        <v>7718</v>
      </c>
      <c r="I45" s="30">
        <f t="shared" si="0"/>
        <v>0</v>
      </c>
      <c r="J45" s="30">
        <f t="shared" si="1"/>
        <v>18374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(Jul!C46*5)+(Aug!C46*4)+(Sep!C46*3)+(Oct!C46*2)+(Nov!C46*1)</f>
        <v>16647</v>
      </c>
      <c r="E46" s="8"/>
      <c r="F46" s="30">
        <f>(Jul!E46*5)+(Aug!E46*4)+(Sep!E46*3)+(Oct!E46*2)+(Nov!E46*1)</f>
        <v>0</v>
      </c>
      <c r="G46" s="8"/>
      <c r="H46" s="30">
        <f>Oct!H46+G46</f>
        <v>10324</v>
      </c>
      <c r="I46" s="30">
        <f t="shared" si="0"/>
        <v>0</v>
      </c>
      <c r="J46" s="30">
        <f t="shared" si="1"/>
        <v>26971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(Jul!C47*5)+(Aug!C47*4)+(Sep!C47*3)+(Oct!C47*2)+(Nov!C47*1)</f>
        <v>19281</v>
      </c>
      <c r="E47" s="8"/>
      <c r="F47" s="30">
        <f>(Jul!E47*5)+(Aug!E47*4)+(Sep!E47*3)+(Oct!E47*2)+(Nov!E47*1)</f>
        <v>0</v>
      </c>
      <c r="G47" s="8"/>
      <c r="H47" s="30">
        <f>Oct!H47+G47</f>
        <v>11270</v>
      </c>
      <c r="I47" s="30">
        <f t="shared" si="0"/>
        <v>0</v>
      </c>
      <c r="J47" s="30">
        <f t="shared" si="1"/>
        <v>30551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13248</v>
      </c>
      <c r="D48" s="30">
        <f>(Jul!C48*5)+(Aug!C48*4)+(Sep!C48*3)+(Oct!C48*2)+(Nov!C48*1)</f>
        <v>86733</v>
      </c>
      <c r="E48" s="8"/>
      <c r="F48" s="30">
        <f>(Jul!E48*5)+(Aug!E48*4)+(Sep!E48*3)+(Oct!E48*2)+(Nov!E48*1)</f>
        <v>1458</v>
      </c>
      <c r="G48" s="8">
        <v>31498</v>
      </c>
      <c r="H48" s="30">
        <f>Oct!H48+G48</f>
        <v>93961</v>
      </c>
      <c r="I48" s="30">
        <f t="shared" si="0"/>
        <v>44746</v>
      </c>
      <c r="J48" s="30">
        <f t="shared" si="1"/>
        <v>182152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1726</v>
      </c>
      <c r="D49" s="30">
        <f>(Jul!C49*5)+(Aug!C49*4)+(Sep!C49*3)+(Oct!C49*2)+(Nov!C49*1)</f>
        <v>35284</v>
      </c>
      <c r="E49" s="8"/>
      <c r="F49" s="30">
        <f>(Jul!E49*5)+(Aug!E49*4)+(Sep!E49*3)+(Oct!E49*2)+(Nov!E49*1)</f>
        <v>6449</v>
      </c>
      <c r="G49" s="8">
        <v>2814</v>
      </c>
      <c r="H49" s="30">
        <f>Oct!H49+G49</f>
        <v>48440</v>
      </c>
      <c r="I49" s="30">
        <f t="shared" si="0"/>
        <v>4540</v>
      </c>
      <c r="J49" s="30">
        <f t="shared" si="1"/>
        <v>90173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(Jul!C50*5)+(Aug!C50*4)+(Sep!C50*3)+(Oct!C50*2)+(Nov!C50*1)</f>
        <v>10275</v>
      </c>
      <c r="E50" s="8"/>
      <c r="F50" s="30">
        <f>(Jul!E50*5)+(Aug!E50*4)+(Sep!E50*3)+(Oct!E50*2)+(Nov!E50*1)</f>
        <v>2427</v>
      </c>
      <c r="G50" s="8"/>
      <c r="H50" s="30">
        <f>Oct!H50+G50</f>
        <v>4496</v>
      </c>
      <c r="I50" s="30">
        <f t="shared" si="0"/>
        <v>0</v>
      </c>
      <c r="J50" s="30">
        <f t="shared" si="1"/>
        <v>17198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(Jul!C51*5)+(Aug!C51*4)+(Sep!C51*3)+(Oct!C51*2)+(Nov!C51*1)</f>
        <v>51630</v>
      </c>
      <c r="E51" s="8"/>
      <c r="F51" s="30">
        <f>(Jul!E51*5)+(Aug!E51*4)+(Sep!E51*3)+(Oct!E51*2)+(Nov!E51*1)</f>
        <v>0</v>
      </c>
      <c r="G51" s="8"/>
      <c r="H51" s="30">
        <f>Oct!H51+G51</f>
        <v>50780</v>
      </c>
      <c r="I51" s="30">
        <f t="shared" si="0"/>
        <v>0</v>
      </c>
      <c r="J51" s="30">
        <f t="shared" si="1"/>
        <v>102410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(Jul!C54*5)+(Aug!C54*4)+(Sep!C54*3)+(Oct!C54*2)+(Nov!C54*1)</f>
        <v>0</v>
      </c>
      <c r="E54" s="8"/>
      <c r="F54" s="30">
        <f>(Jul!E54*5)+(Aug!E54*4)+(Sep!E54*3)+(Oct!E54*2)+(Nov!E54*1)</f>
        <v>0</v>
      </c>
      <c r="G54" s="8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3760</v>
      </c>
      <c r="D55" s="30">
        <f>(Jul!C55*5)+(Aug!C55*4)+(Sep!C55*3)+(Oct!C55*2)+(Nov!C55*1)</f>
        <v>29566</v>
      </c>
      <c r="E55" s="8"/>
      <c r="F55" s="30">
        <f>(Jul!E55*5)+(Aug!E55*4)+(Sep!E55*3)+(Oct!E55*2)+(Nov!E55*1)</f>
        <v>0</v>
      </c>
      <c r="G55" s="8">
        <v>16431</v>
      </c>
      <c r="H55" s="30">
        <f>Oct!H55+G55</f>
        <v>18706</v>
      </c>
      <c r="I55" s="30">
        <f t="shared" si="0"/>
        <v>20191</v>
      </c>
      <c r="J55" s="30">
        <f t="shared" si="1"/>
        <v>48272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(Jul!C57*5)+(Aug!C57*4)+(Sep!C57*3)+(Oct!C57*2)+(Nov!C57*1)</f>
        <v>10947</v>
      </c>
      <c r="E57" s="8"/>
      <c r="F57" s="30">
        <f>(Jul!E57*5)+(Aug!E57*4)+(Sep!E57*3)+(Oct!E57*2)+(Nov!E57*1)</f>
        <v>0</v>
      </c>
      <c r="G57" s="8"/>
      <c r="H57" s="30">
        <f>Oct!H57+G57</f>
        <v>24693</v>
      </c>
      <c r="I57" s="30">
        <f t="shared" si="0"/>
        <v>0</v>
      </c>
      <c r="J57" s="30">
        <f t="shared" si="1"/>
        <v>35640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(Jul!C58*5)+(Aug!C58*4)+(Sep!C58*3)+(Oct!C58*2)+(Nov!C58*1)</f>
        <v>6323</v>
      </c>
      <c r="E58" s="8"/>
      <c r="F58" s="30">
        <f>(Jul!E58*5)+(Aug!E58*4)+(Sep!E58*3)+(Oct!E58*2)+(Nov!E58*1)</f>
        <v>0</v>
      </c>
      <c r="G58" s="8"/>
      <c r="H58" s="30">
        <f>Oct!H58+G58</f>
        <v>15944</v>
      </c>
      <c r="I58" s="30">
        <f t="shared" si="0"/>
        <v>0</v>
      </c>
      <c r="J58" s="30">
        <f t="shared" si="1"/>
        <v>22267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(Jul!C59*5)+(Aug!C59*4)+(Sep!C59*3)+(Oct!C59*2)+(Nov!C59*1)</f>
        <v>9318</v>
      </c>
      <c r="E59" s="8"/>
      <c r="F59" s="30">
        <f>(Jul!E59*5)+(Aug!E59*4)+(Sep!E59*3)+(Oct!E59*2)+(Nov!E59*1)</f>
        <v>0</v>
      </c>
      <c r="G59" s="8"/>
      <c r="H59" s="30">
        <f>Oct!H59+G59</f>
        <v>13290</v>
      </c>
      <c r="I59" s="30">
        <f t="shared" si="0"/>
        <v>0</v>
      </c>
      <c r="J59" s="30">
        <f t="shared" si="1"/>
        <v>22608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2601</v>
      </c>
      <c r="D60" s="30">
        <f>(Jul!C60*5)+(Aug!C60*4)+(Sep!C60*3)+(Oct!C60*2)+(Nov!C60*1)</f>
        <v>78549</v>
      </c>
      <c r="E60" s="8"/>
      <c r="F60" s="30">
        <f>(Jul!E60*5)+(Aug!E60*4)+(Sep!E60*3)+(Oct!E60*2)+(Nov!E60*1)</f>
        <v>0</v>
      </c>
      <c r="G60" s="8">
        <v>28669</v>
      </c>
      <c r="H60" s="30">
        <f>Oct!H60+G60</f>
        <v>266344</v>
      </c>
      <c r="I60" s="30">
        <f t="shared" si="0"/>
        <v>31270</v>
      </c>
      <c r="J60" s="30">
        <f t="shared" si="1"/>
        <v>344893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(Jul!C61*5)+(Aug!C61*4)+(Sep!C61*3)+(Oct!C61*2)+(Nov!C61*1)</f>
        <v>12102</v>
      </c>
      <c r="E61" s="8"/>
      <c r="F61" s="30">
        <f>(Jul!E61*5)+(Aug!E61*4)+(Sep!E61*3)+(Oct!E61*2)+(Nov!E61*1)</f>
        <v>0</v>
      </c>
      <c r="G61" s="8"/>
      <c r="H61" s="30">
        <f>Oct!H61+G61</f>
        <v>4052</v>
      </c>
      <c r="I61" s="30">
        <f t="shared" si="0"/>
        <v>0</v>
      </c>
      <c r="J61" s="30">
        <f t="shared" si="1"/>
        <v>16154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7324</v>
      </c>
      <c r="D63" s="30">
        <f>(Jul!C63*5)+(Aug!C63*4)+(Sep!C63*3)+(Oct!C63*2)+(Nov!C63*1)</f>
        <v>90805</v>
      </c>
      <c r="E63" s="8"/>
      <c r="F63" s="30">
        <f>(Jul!E63*5)+(Aug!E63*4)+(Sep!E63*3)+(Oct!E63*2)+(Nov!E63*1)</f>
        <v>11976</v>
      </c>
      <c r="G63" s="8">
        <v>24024</v>
      </c>
      <c r="H63" s="30">
        <f>Oct!H63+G63</f>
        <v>201356</v>
      </c>
      <c r="I63" s="30">
        <f t="shared" si="0"/>
        <v>31348</v>
      </c>
      <c r="J63" s="30">
        <f t="shared" si="1"/>
        <v>304137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(Jul!C66*5)+(Aug!C66*4)+(Sep!C66*3)+(Oct!C66*2)+(Nov!C66*1)</f>
        <v>1458</v>
      </c>
      <c r="E66" s="8"/>
      <c r="F66" s="30">
        <f>(Jul!E66*5)+(Aug!E66*4)+(Sep!E66*3)+(Oct!E66*2)+(Nov!E66*1)</f>
        <v>0</v>
      </c>
      <c r="G66" s="8"/>
      <c r="H66" s="30">
        <f>Oct!H66+G66</f>
        <v>13728</v>
      </c>
      <c r="I66" s="30">
        <f t="shared" si="2"/>
        <v>0</v>
      </c>
      <c r="J66" s="30">
        <f t="shared" si="3"/>
        <v>15186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(Jul!C70*5)+(Aug!C70*4)+(Sep!C70*3)+(Oct!C70*2)+(Nov!C70*1)</f>
        <v>14541</v>
      </c>
      <c r="E70" s="8"/>
      <c r="F70" s="30">
        <f>(Jul!E70*5)+(Aug!E70*4)+(Sep!E70*3)+(Oct!E70*2)+(Nov!E70*1)</f>
        <v>0</v>
      </c>
      <c r="G70" s="8"/>
      <c r="H70" s="30">
        <f>Oct!H70+G70</f>
        <v>100250</v>
      </c>
      <c r="I70" s="30">
        <f t="shared" si="2"/>
        <v>0</v>
      </c>
      <c r="J70" s="30">
        <f t="shared" si="3"/>
        <v>114791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979</v>
      </c>
      <c r="D71" s="30">
        <f>(Jul!C71*5)+(Aug!C71*4)+(Sep!C71*3)+(Oct!C71*2)+(Nov!C71*1)</f>
        <v>38803</v>
      </c>
      <c r="E71" s="8">
        <v>893</v>
      </c>
      <c r="F71" s="30">
        <f>(Jul!E71*5)+(Aug!E71*4)+(Sep!E71*3)+(Oct!E71*2)+(Nov!E71*1)</f>
        <v>893</v>
      </c>
      <c r="G71" s="8">
        <v>15222</v>
      </c>
      <c r="H71" s="30">
        <f>Oct!H71+G71</f>
        <v>35079</v>
      </c>
      <c r="I71" s="30">
        <f t="shared" si="2"/>
        <v>17094</v>
      </c>
      <c r="J71" s="30">
        <f t="shared" si="3"/>
        <v>74775</v>
      </c>
    </row>
    <row r="72" spans="1:10" s="3" customFormat="1" ht="21.75" x14ac:dyDescent="0.2">
      <c r="A72" s="19" t="s">
        <v>123</v>
      </c>
      <c r="B72" s="2"/>
      <c r="C72" s="31">
        <f>SUM(C5:C31)</f>
        <v>44016</v>
      </c>
      <c r="D72" s="31">
        <f t="shared" ref="D72:J72" si="4">SUM(D5:D31)</f>
        <v>541568</v>
      </c>
      <c r="E72" s="31">
        <f t="shared" si="4"/>
        <v>2965</v>
      </c>
      <c r="F72" s="31">
        <f t="shared" si="4"/>
        <v>2965</v>
      </c>
      <c r="G72" s="31">
        <f t="shared" si="4"/>
        <v>219126</v>
      </c>
      <c r="H72" s="31">
        <f t="shared" si="4"/>
        <v>711439</v>
      </c>
      <c r="I72" s="31">
        <f t="shared" si="4"/>
        <v>266107</v>
      </c>
      <c r="J72" s="31">
        <f t="shared" si="4"/>
        <v>1255972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59810</v>
      </c>
      <c r="D73" s="31">
        <f t="shared" si="5"/>
        <v>927445</v>
      </c>
      <c r="E73" s="31">
        <f t="shared" si="5"/>
        <v>2518</v>
      </c>
      <c r="F73" s="31">
        <f t="shared" si="5"/>
        <v>40204</v>
      </c>
      <c r="G73" s="31">
        <f t="shared" si="5"/>
        <v>195751</v>
      </c>
      <c r="H73" s="31">
        <f t="shared" si="5"/>
        <v>1643003</v>
      </c>
      <c r="I73" s="31">
        <f t="shared" si="5"/>
        <v>258079</v>
      </c>
      <c r="J73" s="31">
        <f t="shared" si="5"/>
        <v>2610652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103826</v>
      </c>
      <c r="D74" s="31">
        <f t="shared" ref="D74:J74" si="6">SUM(D72:D73)</f>
        <v>1469013</v>
      </c>
      <c r="E74" s="31">
        <f t="shared" si="6"/>
        <v>5483</v>
      </c>
      <c r="F74" s="31">
        <f t="shared" si="6"/>
        <v>43169</v>
      </c>
      <c r="G74" s="31">
        <f t="shared" si="6"/>
        <v>414877</v>
      </c>
      <c r="H74" s="31">
        <f t="shared" si="6"/>
        <v>2354442</v>
      </c>
      <c r="I74" s="31">
        <f t="shared" si="6"/>
        <v>524186</v>
      </c>
      <c r="J74" s="31">
        <f t="shared" si="6"/>
        <v>3866624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32" activePane="bottomLeft" state="frozen"/>
      <selection pane="bottomLeft" activeCell="C56" sqref="C56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441</v>
      </c>
      <c r="D5" s="30">
        <f>(Jul!C5*6)+(Aug!C5*5)+(Sep!C5*4)+(Oct!C5*3)+(Nov!C5*2)+(Dec!C5*1)</f>
        <v>90686</v>
      </c>
      <c r="E5" s="8"/>
      <c r="F5" s="30">
        <f>(Jul!E5*6)+(Aug!E5*5)+(Sep!E5*4)+(Oct!E5*3)+(Nov!E5*2)+(Dec!E5*1)</f>
        <v>0</v>
      </c>
      <c r="G5" s="8">
        <v>5669</v>
      </c>
      <c r="H5" s="30">
        <f>Nov!H5+G5</f>
        <v>128677</v>
      </c>
      <c r="I5" s="30">
        <f t="shared" ref="I5:I63" si="0">C5+E5+G5</f>
        <v>6110</v>
      </c>
      <c r="J5" s="30">
        <f t="shared" ref="J5:J63" si="1">D5+F5+H5</f>
        <v>219363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1950</v>
      </c>
      <c r="D6" s="30">
        <f>(Jul!C6*6)+(Aug!C6*5)+(Sep!C6*4)+(Oct!C6*3)+(Nov!C6*2)+(Dec!C6*1)</f>
        <v>84997</v>
      </c>
      <c r="E6" s="8"/>
      <c r="F6" s="30">
        <f>(Jul!E6*6)+(Aug!E6*5)+(Sep!E6*4)+(Oct!E6*3)+(Nov!E6*2)+(Dec!E6*1)</f>
        <v>0</v>
      </c>
      <c r="G6" s="8">
        <v>0</v>
      </c>
      <c r="H6" s="30">
        <f>Nov!H6+G6</f>
        <v>30160</v>
      </c>
      <c r="I6" s="30">
        <f t="shared" si="0"/>
        <v>1950</v>
      </c>
      <c r="J6" s="30">
        <f t="shared" si="1"/>
        <v>115157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4108</v>
      </c>
      <c r="D7" s="30">
        <f>(Jul!C7*6)+(Aug!C7*5)+(Sep!C7*4)+(Oct!C7*3)+(Nov!C7*2)+(Dec!C7*1)</f>
        <v>90457</v>
      </c>
      <c r="E7" s="8"/>
      <c r="F7" s="30">
        <f>(Jul!E7*6)+(Aug!E7*5)+(Sep!E7*4)+(Oct!E7*3)+(Nov!E7*2)+(Dec!E7*1)</f>
        <v>0</v>
      </c>
      <c r="G7" s="8">
        <v>1131</v>
      </c>
      <c r="H7" s="30">
        <f>Nov!H7+G7</f>
        <v>88830</v>
      </c>
      <c r="I7" s="30">
        <f t="shared" si="0"/>
        <v>5239</v>
      </c>
      <c r="J7" s="30">
        <f t="shared" si="1"/>
        <v>179287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4348</v>
      </c>
      <c r="E8" s="8"/>
      <c r="F8" s="30">
        <f>(Jul!E8*6)+(Aug!E8*5)+(Sep!E8*4)+(Oct!E8*3)+(Nov!E8*2)+(Dec!E8*1)</f>
        <v>0</v>
      </c>
      <c r="G8" s="8"/>
      <c r="H8" s="30">
        <f>Nov!H8+G8</f>
        <v>5496</v>
      </c>
      <c r="I8" s="30">
        <f t="shared" si="0"/>
        <v>0</v>
      </c>
      <c r="J8" s="30">
        <f t="shared" si="1"/>
        <v>9844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3010</v>
      </c>
      <c r="D9" s="30">
        <f>(Jul!C9*6)+(Aug!C9*5)+(Sep!C9*4)+(Oct!C9*3)+(Nov!C9*2)+(Dec!C9*1)</f>
        <v>39103</v>
      </c>
      <c r="E9" s="8"/>
      <c r="F9" s="30">
        <f>(Jul!E9*6)+(Aug!E9*5)+(Sep!E9*4)+(Oct!E9*3)+(Nov!E9*2)+(Dec!E9*1)</f>
        <v>0</v>
      </c>
      <c r="G9" s="8">
        <v>2646</v>
      </c>
      <c r="H9" s="30">
        <f>Nov!H9+G9</f>
        <v>19434</v>
      </c>
      <c r="I9" s="30">
        <f t="shared" si="0"/>
        <v>5656</v>
      </c>
      <c r="J9" s="30">
        <f t="shared" si="1"/>
        <v>58537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3423</v>
      </c>
      <c r="D10" s="30">
        <f>(Jul!C10*6)+(Aug!C10*5)+(Sep!C10*4)+(Oct!C10*3)+(Nov!C10*2)+(Dec!C10*1)</f>
        <v>227195</v>
      </c>
      <c r="E10" s="8"/>
      <c r="F10" s="30">
        <f>(Jul!E10*6)+(Aug!E10*5)+(Sep!E10*4)+(Oct!E10*3)+(Nov!E10*2)+(Dec!E10*1)</f>
        <v>0</v>
      </c>
      <c r="G10" s="8">
        <v>1282</v>
      </c>
      <c r="H10" s="30">
        <f>Nov!H10+G10</f>
        <v>206862</v>
      </c>
      <c r="I10" s="30">
        <f t="shared" si="0"/>
        <v>4705</v>
      </c>
      <c r="J10" s="30">
        <f t="shared" si="1"/>
        <v>434057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5074</v>
      </c>
      <c r="D11" s="30">
        <f>(Jul!C11*6)+(Aug!C11*5)+(Sep!C11*4)+(Oct!C11*3)+(Nov!C11*2)+(Dec!C11*1)</f>
        <v>42407</v>
      </c>
      <c r="E11" s="8"/>
      <c r="F11" s="30">
        <f>(Jul!E11*6)+(Aug!E11*5)+(Sep!E11*4)+(Oct!E11*3)+(Nov!E11*2)+(Dec!E11*1)</f>
        <v>0</v>
      </c>
      <c r="G11" s="8">
        <v>19289</v>
      </c>
      <c r="H11" s="30">
        <f>Nov!H11+G11</f>
        <v>50106</v>
      </c>
      <c r="I11" s="30">
        <f t="shared" si="0"/>
        <v>24363</v>
      </c>
      <c r="J11" s="30">
        <f t="shared" si="1"/>
        <v>92513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20411</v>
      </c>
      <c r="E12" s="8"/>
      <c r="F12" s="30">
        <f>(Jul!E12*6)+(Aug!E12*5)+(Sep!E12*4)+(Oct!E12*3)+(Nov!E12*2)+(Dec!E12*1)</f>
        <v>0</v>
      </c>
      <c r="G12" s="8"/>
      <c r="H12" s="30">
        <f>Nov!H12+G12</f>
        <v>72453</v>
      </c>
      <c r="I12" s="30">
        <f t="shared" si="0"/>
        <v>0</v>
      </c>
      <c r="J12" s="30">
        <f t="shared" si="1"/>
        <v>92864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(Jul!C16*6)+(Aug!C16*5)+(Sep!C16*4)+(Oct!C16*3)+(Nov!C16*2)+(Dec!C16*1)</f>
        <v>37366</v>
      </c>
      <c r="E16" s="8"/>
      <c r="F16" s="30">
        <f>(Jul!E16*6)+(Aug!E16*5)+(Sep!E16*4)+(Oct!E16*3)+(Nov!E16*2)+(Dec!E16*1)</f>
        <v>0</v>
      </c>
      <c r="G16" s="8"/>
      <c r="H16" s="30">
        <f>Nov!H16+G16</f>
        <v>14665</v>
      </c>
      <c r="I16" s="30">
        <f t="shared" si="0"/>
        <v>0</v>
      </c>
      <c r="J16" s="30">
        <f t="shared" si="1"/>
        <v>52031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(Jul!C17*6)+(Aug!C17*5)+(Sep!C17*4)+(Oct!C17*3)+(Nov!C17*2)+(Dec!C17*1)</f>
        <v>0</v>
      </c>
      <c r="E17" s="8"/>
      <c r="F17" s="30">
        <f>(Jul!E17*6)+(Aug!E17*5)+(Sep!E17*4)+(Oct!E17*3)+(Nov!E17*2)+(Dec!E17*1)</f>
        <v>0</v>
      </c>
      <c r="G17" s="8"/>
      <c r="H17" s="30">
        <f>Nov!H17+G17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142</v>
      </c>
      <c r="D21" s="30">
        <f>(Jul!C21*6)+(Aug!C21*5)+(Sep!C21*4)+(Oct!C21*3)+(Nov!C21*2)+(Dec!C21*1)</f>
        <v>15948</v>
      </c>
      <c r="E21" s="8"/>
      <c r="F21" s="30">
        <f>(Jul!E21*6)+(Aug!E21*5)+(Sep!E21*4)+(Oct!E21*3)+(Nov!E21*2)+(Dec!E21*1)</f>
        <v>3250</v>
      </c>
      <c r="G21" s="8">
        <v>1985</v>
      </c>
      <c r="H21" s="30">
        <f>Nov!H21+G21</f>
        <v>44191</v>
      </c>
      <c r="I21" s="30">
        <f t="shared" si="0"/>
        <v>2127</v>
      </c>
      <c r="J21" s="30">
        <f t="shared" si="1"/>
        <v>63389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0</v>
      </c>
      <c r="E22" s="8"/>
      <c r="F22" s="30">
        <f>(Jul!E22*6)+(Aug!E22*5)+(Sep!E22*4)+(Oct!E22*3)+(Nov!E22*2)+(Dec!E22*1)</f>
        <v>0</v>
      </c>
      <c r="G22" s="8"/>
      <c r="H22" s="30">
        <f>Nov!H22+G22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33278</v>
      </c>
      <c r="E24" s="8"/>
      <c r="F24" s="30">
        <f>(Jul!E24*6)+(Aug!E24*5)+(Sep!E24*4)+(Oct!E24*3)+(Nov!E24*2)+(Dec!E24*1)</f>
        <v>0</v>
      </c>
      <c r="G24" s="8"/>
      <c r="H24" s="30">
        <f>Nov!H24+G24</f>
        <v>15795</v>
      </c>
      <c r="I24" s="30">
        <f t="shared" si="0"/>
        <v>0</v>
      </c>
      <c r="J24" s="30">
        <f t="shared" si="1"/>
        <v>49073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7859</v>
      </c>
      <c r="E26" s="8"/>
      <c r="F26" s="30">
        <f>(Jul!E26*6)+(Aug!E26*5)+(Sep!E26*4)+(Oct!E26*3)+(Nov!E26*2)+(Dec!E26*1)</f>
        <v>0</v>
      </c>
      <c r="G26" s="8"/>
      <c r="H26" s="30">
        <f>Nov!H26+G26</f>
        <v>16953</v>
      </c>
      <c r="I26" s="30">
        <f t="shared" si="0"/>
        <v>0</v>
      </c>
      <c r="J26" s="30">
        <f t="shared" si="1"/>
        <v>24812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25576</v>
      </c>
      <c r="E27" s="8"/>
      <c r="F27" s="30">
        <f>(Jul!E27*6)+(Aug!E27*5)+(Sep!E27*4)+(Oct!E27*3)+(Nov!E27*2)+(Dec!E27*1)</f>
        <v>0</v>
      </c>
      <c r="G27" s="8"/>
      <c r="H27" s="30">
        <f>Nov!H27+G27</f>
        <v>29835</v>
      </c>
      <c r="I27" s="30">
        <f t="shared" si="0"/>
        <v>0</v>
      </c>
      <c r="J27" s="30">
        <f t="shared" si="1"/>
        <v>55411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2852</v>
      </c>
      <c r="E28" s="8"/>
      <c r="F28" s="30">
        <f>(Jul!E28*6)+(Aug!E28*5)+(Sep!E28*4)+(Oct!E28*3)+(Nov!E28*2)+(Dec!E28*1)</f>
        <v>0</v>
      </c>
      <c r="G28" s="8"/>
      <c r="H28" s="30">
        <f>Nov!H28+G28</f>
        <v>4278</v>
      </c>
      <c r="I28" s="30">
        <f t="shared" si="0"/>
        <v>0</v>
      </c>
      <c r="J28" s="30">
        <f t="shared" si="1"/>
        <v>7130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2680</v>
      </c>
      <c r="G29" s="8"/>
      <c r="H29" s="30">
        <f>Nov!H29+G29</f>
        <v>904</v>
      </c>
      <c r="I29" s="30">
        <f t="shared" si="0"/>
        <v>0</v>
      </c>
      <c r="J29" s="30">
        <f t="shared" si="1"/>
        <v>3584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1507</v>
      </c>
      <c r="D30" s="30">
        <f>(Jul!C30*6)+(Aug!C30*5)+(Sep!C30*4)+(Oct!C30*3)+(Nov!C30*2)+(Dec!C30*1)</f>
        <v>1507</v>
      </c>
      <c r="E30" s="8"/>
      <c r="F30" s="30">
        <f>(Jul!E30*6)+(Aug!E30*5)+(Sep!E30*4)+(Oct!E30*3)+(Nov!E30*2)+(Dec!E30*1)</f>
        <v>0</v>
      </c>
      <c r="G30" s="8">
        <v>4557</v>
      </c>
      <c r="H30" s="30">
        <f>Nov!H30+G30</f>
        <v>4557</v>
      </c>
      <c r="I30" s="30">
        <f t="shared" si="0"/>
        <v>6064</v>
      </c>
      <c r="J30" s="30">
        <f t="shared" si="1"/>
        <v>6064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(Jul!C31*6)+(Aug!C31*5)+(Sep!C31*4)+(Oct!C31*3)+(Nov!C31*2)+(Dec!C31*1)</f>
        <v>39674</v>
      </c>
      <c r="E31" s="8"/>
      <c r="F31" s="30">
        <f>(Jul!E31*6)+(Aug!E31*5)+(Sep!E31*4)+(Oct!E31*3)+(Nov!E31*2)+(Dec!E31*1)</f>
        <v>0</v>
      </c>
      <c r="G31" s="8"/>
      <c r="H31" s="30">
        <f>Nov!H31+G31</f>
        <v>14802</v>
      </c>
      <c r="I31" s="30">
        <f t="shared" si="0"/>
        <v>0</v>
      </c>
      <c r="J31" s="30">
        <f t="shared" si="1"/>
        <v>54476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1566</v>
      </c>
      <c r="D33" s="30">
        <f>(Jul!C33*6)+(Aug!C33*5)+(Sep!C33*4)+(Oct!C33*3)+(Nov!C33*2)+(Dec!C33*1)</f>
        <v>108361</v>
      </c>
      <c r="E33" s="8"/>
      <c r="F33" s="30">
        <f>(Jul!E33*6)+(Aug!E33*5)+(Sep!E33*4)+(Oct!E33*3)+(Nov!E33*2)+(Dec!E33*1)</f>
        <v>843</v>
      </c>
      <c r="G33" s="8">
        <v>8505</v>
      </c>
      <c r="H33" s="30">
        <f>Nov!H33+G33</f>
        <v>160710</v>
      </c>
      <c r="I33" s="30">
        <f t="shared" si="0"/>
        <v>10071</v>
      </c>
      <c r="J33" s="30">
        <f t="shared" si="1"/>
        <v>269914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(Jul!C35*6)+(Aug!C35*5)+(Sep!C35*4)+(Oct!C35*3)+(Nov!C35*2)+(Dec!C35*1)</f>
        <v>7180</v>
      </c>
      <c r="E35" s="8"/>
      <c r="F35" s="30">
        <f>(Jul!E35*6)+(Aug!E35*5)+(Sep!E35*4)+(Oct!E35*3)+(Nov!E35*2)+(Dec!E35*1)</f>
        <v>0</v>
      </c>
      <c r="G35" s="8"/>
      <c r="H35" s="30">
        <f>Nov!H35+G35</f>
        <v>13827</v>
      </c>
      <c r="I35" s="30">
        <f t="shared" si="0"/>
        <v>0</v>
      </c>
      <c r="J35" s="30">
        <f t="shared" si="1"/>
        <v>21007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7448</v>
      </c>
      <c r="E37" s="8"/>
      <c r="F37" s="30">
        <f>(Jul!E37*6)+(Aug!E37*5)+(Sep!E37*4)+(Oct!E37*3)+(Nov!E37*2)+(Dec!E37*1)</f>
        <v>7860</v>
      </c>
      <c r="G37" s="8"/>
      <c r="H37" s="30">
        <f>Nov!H37+G37</f>
        <v>6252</v>
      </c>
      <c r="I37" s="30">
        <f t="shared" si="0"/>
        <v>0</v>
      </c>
      <c r="J37" s="30">
        <f t="shared" si="1"/>
        <v>21560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2459</v>
      </c>
      <c r="E38" s="8"/>
      <c r="F38" s="30">
        <f>(Jul!E38*6)+(Aug!E38*5)+(Sep!E38*4)+(Oct!E38*3)+(Nov!E38*2)+(Dec!E38*1)</f>
        <v>0</v>
      </c>
      <c r="G38" s="8"/>
      <c r="H38" s="30">
        <f>Nov!H38+G38</f>
        <v>2306</v>
      </c>
      <c r="I38" s="30">
        <f t="shared" si="0"/>
        <v>0</v>
      </c>
      <c r="J38" s="30">
        <f t="shared" si="1"/>
        <v>4765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(Jul!C39*6)+(Aug!C39*5)+(Sep!C39*4)+(Oct!C39*3)+(Nov!C39*2)+(Dec!C39*1)</f>
        <v>73044</v>
      </c>
      <c r="E39" s="8"/>
      <c r="F39" s="30">
        <f>(Jul!E39*6)+(Aug!E39*5)+(Sep!E39*4)+(Oct!E39*3)+(Nov!E39*2)+(Dec!E39*1)</f>
        <v>6188</v>
      </c>
      <c r="G39" s="8"/>
      <c r="H39" s="30">
        <f>Nov!H39+G39</f>
        <v>60882</v>
      </c>
      <c r="I39" s="30">
        <f t="shared" si="0"/>
        <v>0</v>
      </c>
      <c r="J39" s="30">
        <f t="shared" si="1"/>
        <v>140114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3862</v>
      </c>
      <c r="E41" s="8"/>
      <c r="F41" s="30">
        <f>(Jul!E41*6)+(Aug!E41*5)+(Sep!E41*4)+(Oct!E41*3)+(Nov!E41*2)+(Dec!E41*1)</f>
        <v>0</v>
      </c>
      <c r="G41" s="8"/>
      <c r="H41" s="30">
        <f>Nov!H41+G41</f>
        <v>331</v>
      </c>
      <c r="I41" s="30">
        <f t="shared" si="0"/>
        <v>0</v>
      </c>
      <c r="J41" s="30">
        <f t="shared" si="1"/>
        <v>4193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2044</v>
      </c>
      <c r="D42" s="30">
        <f>(Jul!C42*6)+(Aug!C42*5)+(Sep!C42*4)+(Oct!C42*3)+(Nov!C42*2)+(Dec!C42*1)</f>
        <v>242623</v>
      </c>
      <c r="E42" s="8"/>
      <c r="F42" s="30">
        <f>(Jul!E42*6)+(Aug!E42*5)+(Sep!E42*4)+(Oct!E42*3)+(Nov!E42*2)+(Dec!E42*1)</f>
        <v>0</v>
      </c>
      <c r="G42" s="8">
        <v>3322</v>
      </c>
      <c r="H42" s="30">
        <f>Nov!H42+G42</f>
        <v>372135</v>
      </c>
      <c r="I42" s="30">
        <f t="shared" si="0"/>
        <v>5366</v>
      </c>
      <c r="J42" s="30">
        <f t="shared" si="1"/>
        <v>614758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(Jul!C43*6)+(Aug!C43*5)+(Sep!C43*4)+(Oct!C43*3)+(Nov!C43*2)+(Dec!C43*1)</f>
        <v>109695</v>
      </c>
      <c r="E43" s="8"/>
      <c r="F43" s="30">
        <f>(Jul!E43*6)+(Aug!E43*5)+(Sep!E43*4)+(Oct!E43*3)+(Nov!E43*2)+(Dec!E43*1)</f>
        <v>5704</v>
      </c>
      <c r="G43" s="8"/>
      <c r="H43" s="30">
        <f>Nov!H43+G43</f>
        <v>79945</v>
      </c>
      <c r="I43" s="30">
        <f t="shared" si="0"/>
        <v>0</v>
      </c>
      <c r="J43" s="30">
        <f t="shared" si="1"/>
        <v>195344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(Jul!C44*6)+(Aug!C44*5)+(Sep!C44*4)+(Oct!C44*3)+(Nov!C44*2)+(Dec!C44*1)</f>
        <v>12992</v>
      </c>
      <c r="E44" s="8"/>
      <c r="F44" s="30">
        <f>(Jul!E44*6)+(Aug!E44*5)+(Sep!E44*4)+(Oct!E44*3)+(Nov!E44*2)+(Dec!E44*1)</f>
        <v>3250</v>
      </c>
      <c r="G44" s="8"/>
      <c r="H44" s="30">
        <f>Nov!H44+G44</f>
        <v>38011</v>
      </c>
      <c r="I44" s="30">
        <f t="shared" si="0"/>
        <v>0</v>
      </c>
      <c r="J44" s="30">
        <f t="shared" si="1"/>
        <v>54253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15367</v>
      </c>
      <c r="E45" s="8"/>
      <c r="F45" s="30">
        <f>(Jul!E45*6)+(Aug!E45*5)+(Sep!E45*4)+(Oct!E45*3)+(Nov!E45*2)+(Dec!E45*1)</f>
        <v>0</v>
      </c>
      <c r="G45" s="8"/>
      <c r="H45" s="30">
        <f>Nov!H45+G45</f>
        <v>7718</v>
      </c>
      <c r="I45" s="30">
        <f t="shared" si="0"/>
        <v>0</v>
      </c>
      <c r="J45" s="30">
        <f t="shared" si="1"/>
        <v>23085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22196</v>
      </c>
      <c r="E46" s="8"/>
      <c r="F46" s="30">
        <f>(Jul!E46*6)+(Aug!E46*5)+(Sep!E46*4)+(Oct!E46*3)+(Nov!E46*2)+(Dec!E46*1)</f>
        <v>0</v>
      </c>
      <c r="G46" s="8"/>
      <c r="H46" s="30">
        <f>Nov!H46+G46</f>
        <v>10324</v>
      </c>
      <c r="I46" s="30">
        <f t="shared" si="0"/>
        <v>0</v>
      </c>
      <c r="J46" s="30">
        <f t="shared" si="1"/>
        <v>32520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25708</v>
      </c>
      <c r="E47" s="8"/>
      <c r="F47" s="30">
        <f>(Jul!E47*6)+(Aug!E47*5)+(Sep!E47*4)+(Oct!E47*3)+(Nov!E47*2)+(Dec!E47*1)</f>
        <v>0</v>
      </c>
      <c r="G47" s="8"/>
      <c r="H47" s="30">
        <f>Nov!H47+G47</f>
        <v>11270</v>
      </c>
      <c r="I47" s="30">
        <f t="shared" si="0"/>
        <v>0</v>
      </c>
      <c r="J47" s="30">
        <f t="shared" si="1"/>
        <v>36978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(Jul!C48*6)+(Aug!C48*5)+(Sep!C48*4)+(Oct!C48*3)+(Nov!C48*2)+(Dec!C48*1)</f>
        <v>127590</v>
      </c>
      <c r="E48" s="8"/>
      <c r="F48" s="30">
        <f>(Jul!E48*6)+(Aug!E48*5)+(Sep!E48*4)+(Oct!E48*3)+(Nov!E48*2)+(Dec!E48*1)</f>
        <v>1944</v>
      </c>
      <c r="G48" s="8"/>
      <c r="H48" s="30">
        <f>Nov!H48+G48</f>
        <v>93961</v>
      </c>
      <c r="I48" s="30">
        <f t="shared" si="0"/>
        <v>0</v>
      </c>
      <c r="J48" s="30">
        <f t="shared" si="1"/>
        <v>223495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48196</v>
      </c>
      <c r="E49" s="8"/>
      <c r="F49" s="30">
        <f>(Jul!E49*6)+(Aug!E49*5)+(Sep!E49*4)+(Oct!E49*3)+(Nov!E49*2)+(Dec!E49*1)</f>
        <v>8646</v>
      </c>
      <c r="G49" s="8"/>
      <c r="H49" s="30">
        <f>Nov!H49+G49</f>
        <v>48440</v>
      </c>
      <c r="I49" s="30">
        <f t="shared" si="0"/>
        <v>0</v>
      </c>
      <c r="J49" s="30">
        <f t="shared" si="1"/>
        <v>105282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(Jul!C50*6)+(Aug!C50*5)+(Sep!C50*4)+(Oct!C50*3)+(Nov!C50*2)+(Dec!C50*1)</f>
        <v>13700</v>
      </c>
      <c r="E50" s="8"/>
      <c r="F50" s="30">
        <f>(Jul!E50*6)+(Aug!E50*5)+(Sep!E50*4)+(Oct!E50*3)+(Nov!E50*2)+(Dec!E50*1)</f>
        <v>3236</v>
      </c>
      <c r="G50" s="8"/>
      <c r="H50" s="30">
        <f>Nov!H50+G50</f>
        <v>4496</v>
      </c>
      <c r="I50" s="30">
        <f t="shared" si="0"/>
        <v>0</v>
      </c>
      <c r="J50" s="30">
        <f t="shared" si="1"/>
        <v>21432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68840</v>
      </c>
      <c r="E51" s="8"/>
      <c r="F51" s="30">
        <f>(Jul!E51*6)+(Aug!E51*5)+(Sep!E51*4)+(Oct!E51*3)+(Nov!E51*2)+(Dec!E51*1)</f>
        <v>0</v>
      </c>
      <c r="G51" s="8"/>
      <c r="H51" s="30">
        <f>Nov!H51+G51</f>
        <v>50780</v>
      </c>
      <c r="I51" s="30">
        <f t="shared" si="0"/>
        <v>0</v>
      </c>
      <c r="J51" s="30">
        <f t="shared" si="1"/>
        <v>119620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(Jul!C55*6)+(Aug!C55*5)+(Sep!C55*4)+(Oct!C55*3)+(Nov!C55*2)+(Dec!C55*1)</f>
        <v>41928</v>
      </c>
      <c r="E55" s="8"/>
      <c r="F55" s="30">
        <f>(Jul!E55*6)+(Aug!E55*5)+(Sep!E55*4)+(Oct!E55*3)+(Nov!E55*2)+(Dec!E55*1)</f>
        <v>0</v>
      </c>
      <c r="G55" s="8"/>
      <c r="H55" s="30">
        <f>Nov!H55+G55</f>
        <v>18706</v>
      </c>
      <c r="I55" s="30">
        <f t="shared" si="0"/>
        <v>0</v>
      </c>
      <c r="J55" s="30">
        <f t="shared" si="1"/>
        <v>60634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14596</v>
      </c>
      <c r="E57" s="8"/>
      <c r="F57" s="30">
        <f>(Jul!E57*6)+(Aug!E57*5)+(Sep!E57*4)+(Oct!E57*3)+(Nov!E57*2)+(Dec!E57*1)</f>
        <v>0</v>
      </c>
      <c r="G57" s="8"/>
      <c r="H57" s="30">
        <f>Nov!H57+G57</f>
        <v>24693</v>
      </c>
      <c r="I57" s="30">
        <f t="shared" si="0"/>
        <v>0</v>
      </c>
      <c r="J57" s="30">
        <f t="shared" si="1"/>
        <v>39289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8640</v>
      </c>
      <c r="E58" s="8"/>
      <c r="F58" s="30">
        <f>(Jul!E58*6)+(Aug!E58*5)+(Sep!E58*4)+(Oct!E58*3)+(Nov!E58*2)+(Dec!E58*1)</f>
        <v>0</v>
      </c>
      <c r="G58" s="8"/>
      <c r="H58" s="30">
        <f>Nov!H58+G58</f>
        <v>15944</v>
      </c>
      <c r="I58" s="30">
        <f t="shared" si="0"/>
        <v>0</v>
      </c>
      <c r="J58" s="30">
        <f t="shared" si="1"/>
        <v>24584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12424</v>
      </c>
      <c r="E59" s="8"/>
      <c r="F59" s="30">
        <f>(Jul!E59*6)+(Aug!E59*5)+(Sep!E59*4)+(Oct!E59*3)+(Nov!E59*2)+(Dec!E59*1)</f>
        <v>0</v>
      </c>
      <c r="G59" s="8"/>
      <c r="H59" s="30">
        <f>Nov!H59+G59</f>
        <v>13290</v>
      </c>
      <c r="I59" s="30">
        <f t="shared" si="0"/>
        <v>0</v>
      </c>
      <c r="J59" s="30">
        <f t="shared" si="1"/>
        <v>25714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(Jul!C60*6)+(Aug!C60*5)+(Sep!C60*4)+(Oct!C60*3)+(Nov!C60*2)+(Dec!C60*1)</f>
        <v>106466</v>
      </c>
      <c r="E60" s="8"/>
      <c r="F60" s="30">
        <f>(Jul!E60*6)+(Aug!E60*5)+(Sep!E60*4)+(Oct!E60*3)+(Nov!E60*2)+(Dec!E60*1)</f>
        <v>0</v>
      </c>
      <c r="G60" s="8"/>
      <c r="H60" s="30">
        <f>Nov!H60+G60</f>
        <v>266344</v>
      </c>
      <c r="I60" s="30">
        <f t="shared" si="0"/>
        <v>0</v>
      </c>
      <c r="J60" s="30">
        <f t="shared" si="1"/>
        <v>372810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16136</v>
      </c>
      <c r="E61" s="8"/>
      <c r="F61" s="30">
        <f>(Jul!E61*6)+(Aug!E61*5)+(Sep!E61*4)+(Oct!E61*3)+(Nov!E61*2)+(Dec!E61*1)</f>
        <v>0</v>
      </c>
      <c r="G61" s="8"/>
      <c r="H61" s="30">
        <f>Nov!H61+G61</f>
        <v>4052</v>
      </c>
      <c r="I61" s="30">
        <f t="shared" si="0"/>
        <v>0</v>
      </c>
      <c r="J61" s="30">
        <f t="shared" si="1"/>
        <v>20188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(Jul!C63*6)+(Aug!C63*5)+(Sep!C63*4)+(Oct!C63*3)+(Nov!C63*2)+(Dec!C63*1)</f>
        <v>125956</v>
      </c>
      <c r="E63" s="8"/>
      <c r="F63" s="30">
        <f>(Jul!E63*6)+(Aug!E63*5)+(Sep!E63*4)+(Oct!E63*3)+(Nov!E63*2)+(Dec!E63*1)</f>
        <v>15968</v>
      </c>
      <c r="G63" s="8"/>
      <c r="H63" s="30">
        <f>Nov!H63+G63</f>
        <v>201356</v>
      </c>
      <c r="I63" s="30">
        <f t="shared" si="0"/>
        <v>0</v>
      </c>
      <c r="J63" s="30">
        <f t="shared" si="1"/>
        <v>343280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1944</v>
      </c>
      <c r="E66" s="8"/>
      <c r="F66" s="30">
        <f>(Jul!E66*6)+(Aug!E66*5)+(Sep!E66*4)+(Oct!E66*3)+(Nov!E66*2)+(Dec!E66*1)</f>
        <v>0</v>
      </c>
      <c r="G66" s="8"/>
      <c r="H66" s="30">
        <f>Nov!H66+G66</f>
        <v>13728</v>
      </c>
      <c r="I66" s="30">
        <f t="shared" si="2"/>
        <v>0</v>
      </c>
      <c r="J66" s="30">
        <f t="shared" si="3"/>
        <v>15672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19388</v>
      </c>
      <c r="E70" s="8"/>
      <c r="F70" s="30">
        <f>(Jul!E70*6)+(Aug!E70*5)+(Sep!E70*4)+(Oct!E70*3)+(Nov!E70*2)+(Dec!E70*1)</f>
        <v>0</v>
      </c>
      <c r="G70" s="8"/>
      <c r="H70" s="30">
        <f>Nov!H70+G70</f>
        <v>100250</v>
      </c>
      <c r="I70" s="30">
        <f t="shared" si="2"/>
        <v>0</v>
      </c>
      <c r="J70" s="30">
        <f t="shared" si="3"/>
        <v>119638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140</v>
      </c>
      <c r="D71" s="30">
        <f>(Jul!C71*6)+(Aug!C71*5)+(Sep!C71*4)+(Oct!C71*3)+(Nov!C71*2)+(Dec!C71*1)</f>
        <v>52530</v>
      </c>
      <c r="E71" s="8"/>
      <c r="F71" s="30">
        <f>(Jul!E71*6)+(Aug!E71*5)+(Sep!E71*4)+(Oct!E71*3)+(Nov!E71*2)+(Dec!E71*1)</f>
        <v>1786</v>
      </c>
      <c r="G71" s="8">
        <v>0</v>
      </c>
      <c r="H71" s="30">
        <f>Nov!H71+G71</f>
        <v>35079</v>
      </c>
      <c r="I71" s="30">
        <f t="shared" si="2"/>
        <v>140</v>
      </c>
      <c r="J71" s="30">
        <f t="shared" si="3"/>
        <v>89395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19655</v>
      </c>
      <c r="D72" s="31">
        <f t="shared" si="4"/>
        <v>763664</v>
      </c>
      <c r="E72" s="31">
        <f t="shared" si="4"/>
        <v>0</v>
      </c>
      <c r="F72" s="31">
        <f t="shared" si="4"/>
        <v>5930</v>
      </c>
      <c r="G72" s="31">
        <f t="shared" si="4"/>
        <v>36559</v>
      </c>
      <c r="H72" s="31">
        <f t="shared" si="4"/>
        <v>747998</v>
      </c>
      <c r="I72" s="31">
        <f t="shared" si="4"/>
        <v>56214</v>
      </c>
      <c r="J72" s="31">
        <f t="shared" si="4"/>
        <v>1517592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3750</v>
      </c>
      <c r="D73" s="31">
        <f t="shared" si="5"/>
        <v>1289269</v>
      </c>
      <c r="E73" s="31">
        <f t="shared" si="5"/>
        <v>0</v>
      </c>
      <c r="F73" s="31">
        <f t="shared" si="5"/>
        <v>55425</v>
      </c>
      <c r="G73" s="31">
        <f t="shared" si="5"/>
        <v>11827</v>
      </c>
      <c r="H73" s="31">
        <f t="shared" si="5"/>
        <v>1654830</v>
      </c>
      <c r="I73" s="31">
        <f t="shared" si="5"/>
        <v>15577</v>
      </c>
      <c r="J73" s="31">
        <f t="shared" si="5"/>
        <v>2999524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23405</v>
      </c>
      <c r="D74" s="31">
        <f t="shared" ref="D74:J74" si="6">SUM(D72:D73)</f>
        <v>2052933</v>
      </c>
      <c r="E74" s="31">
        <f t="shared" si="6"/>
        <v>0</v>
      </c>
      <c r="F74" s="31">
        <f t="shared" si="6"/>
        <v>61355</v>
      </c>
      <c r="G74" s="31">
        <f t="shared" si="6"/>
        <v>48386</v>
      </c>
      <c r="H74" s="31">
        <f t="shared" si="6"/>
        <v>2402828</v>
      </c>
      <c r="I74" s="31">
        <f t="shared" si="6"/>
        <v>71791</v>
      </c>
      <c r="J74" s="31">
        <f t="shared" si="6"/>
        <v>4517116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44" activePane="bottomLeft" state="frozen"/>
      <selection pane="bottomLeft" activeCell="N58" sqref="N58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(Jul!C5*7)+(Aug!C5*6)+(Sep!C5*5)+(Oct!C5*4)+(Nov!C5*3)+(Dec!C5*2)+(Jan!C5*1)</f>
        <v>116041</v>
      </c>
      <c r="E5" s="8"/>
      <c r="F5" s="30">
        <f>(Jul!E5*7)+(Aug!E5*6)+(Sep!E5*5)+(Oct!E5*4)+(Nov!E5*3)+(Dec!E5*2)+(Jan!E5*1)</f>
        <v>0</v>
      </c>
      <c r="G5" s="8"/>
      <c r="H5" s="30">
        <f>Dec!H5+G5</f>
        <v>128677</v>
      </c>
      <c r="I5" s="30">
        <f t="shared" ref="I5:I63" si="0">C5+E5+G5</f>
        <v>0</v>
      </c>
      <c r="J5" s="30">
        <f t="shared" ref="J5:J63" si="1">D5+F5+H5</f>
        <v>244718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777</v>
      </c>
      <c r="D6" s="30">
        <f>(Jul!C6*7)+(Aug!C6*6)+(Sep!C6*5)+(Oct!C6*4)+(Nov!C6*3)+(Dec!C6*2)+(Jan!C6*1)</f>
        <v>105639</v>
      </c>
      <c r="E6" s="8"/>
      <c r="F6" s="30">
        <f>(Jul!E6*7)+(Aug!E6*6)+(Sep!E6*5)+(Oct!E6*4)+(Nov!E6*3)+(Dec!E6*2)+(Jan!E6*1)</f>
        <v>0</v>
      </c>
      <c r="G6" s="8">
        <v>1426</v>
      </c>
      <c r="H6" s="30">
        <f>Dec!H6+G6</f>
        <v>31586</v>
      </c>
      <c r="I6" s="30">
        <f t="shared" si="0"/>
        <v>2203</v>
      </c>
      <c r="J6" s="30">
        <f t="shared" si="1"/>
        <v>137225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2579</v>
      </c>
      <c r="D7" s="30">
        <f>(Jul!C7*7)+(Aug!C7*6)+(Sep!C7*5)+(Oct!C7*4)+(Nov!C7*3)+(Dec!C7*2)+(Jan!C7*1)</f>
        <v>125240</v>
      </c>
      <c r="E7" s="8"/>
      <c r="F7" s="30">
        <f>(Jul!E7*7)+(Aug!E7*6)+(Sep!E7*5)+(Oct!E7*4)+(Nov!E7*3)+(Dec!E7*2)+(Jan!E7*1)</f>
        <v>0</v>
      </c>
      <c r="G7" s="8">
        <v>8745</v>
      </c>
      <c r="H7" s="30">
        <f>Dec!H7+G7</f>
        <v>97575</v>
      </c>
      <c r="I7" s="30">
        <f t="shared" si="0"/>
        <v>11324</v>
      </c>
      <c r="J7" s="30">
        <f t="shared" si="1"/>
        <v>222815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6309</v>
      </c>
      <c r="E8" s="8"/>
      <c r="F8" s="30">
        <f>(Jul!E8*7)+(Aug!E8*6)+(Sep!E8*5)+(Oct!E8*4)+(Nov!E8*3)+(Dec!E8*2)+(Jan!E8*1)</f>
        <v>0</v>
      </c>
      <c r="G8" s="8"/>
      <c r="H8" s="30">
        <f>Dec!H8+G8</f>
        <v>5496</v>
      </c>
      <c r="I8" s="30">
        <f t="shared" si="0"/>
        <v>0</v>
      </c>
      <c r="J8" s="30">
        <f t="shared" si="1"/>
        <v>11805</v>
      </c>
    </row>
    <row r="9" spans="1:10" s="1" customFormat="1" ht="15.75" customHeight="1" x14ac:dyDescent="0.2">
      <c r="A9" s="5" t="s">
        <v>27</v>
      </c>
      <c r="B9" s="6" t="s">
        <v>22</v>
      </c>
      <c r="C9" s="7">
        <v>849</v>
      </c>
      <c r="D9" s="30">
        <f>(Jul!C9*7)+(Aug!C9*6)+(Sep!C9*5)+(Oct!C9*4)+(Nov!C9*3)+(Dec!C9*2)+(Jan!C9*1)</f>
        <v>53283</v>
      </c>
      <c r="E9" s="8"/>
      <c r="F9" s="30">
        <f>(Jul!E9*7)+(Aug!E9*6)+(Sep!E9*5)+(Oct!E9*4)+(Nov!E9*3)+(Dec!E9*2)+(Jan!E9*1)</f>
        <v>0</v>
      </c>
      <c r="G9" s="8">
        <v>15692</v>
      </c>
      <c r="H9" s="30">
        <f>Dec!H9+G9</f>
        <v>35126</v>
      </c>
      <c r="I9" s="30">
        <f t="shared" si="0"/>
        <v>16541</v>
      </c>
      <c r="J9" s="30">
        <f t="shared" si="1"/>
        <v>88409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284875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206862</v>
      </c>
      <c r="I10" s="30">
        <f t="shared" si="0"/>
        <v>0</v>
      </c>
      <c r="J10" s="30">
        <f t="shared" si="1"/>
        <v>491737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3490</v>
      </c>
      <c r="D11" s="30">
        <f>(Jul!C11*7)+(Aug!C11*6)+(Sep!C11*5)+(Oct!C11*4)+(Nov!C11*3)+(Dec!C11*2)+(Jan!C11*1)</f>
        <v>62016</v>
      </c>
      <c r="E11" s="8"/>
      <c r="F11" s="30">
        <f>(Jul!E11*7)+(Aug!E11*6)+(Sep!E11*5)+(Oct!E11*4)+(Nov!E11*3)+(Dec!E11*2)+(Jan!E11*1)</f>
        <v>0</v>
      </c>
      <c r="G11" s="8">
        <v>5422</v>
      </c>
      <c r="H11" s="30">
        <f>Dec!H11+G11</f>
        <v>55528</v>
      </c>
      <c r="I11" s="30">
        <f t="shared" si="0"/>
        <v>8912</v>
      </c>
      <c r="J11" s="30">
        <f t="shared" si="1"/>
        <v>117544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27591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72453</v>
      </c>
      <c r="I12" s="30">
        <f t="shared" si="0"/>
        <v>0</v>
      </c>
      <c r="J12" s="30">
        <f t="shared" si="1"/>
        <v>100044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48979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14665</v>
      </c>
      <c r="I16" s="30">
        <f t="shared" si="0"/>
        <v>0</v>
      </c>
      <c r="J16" s="30">
        <f t="shared" si="1"/>
        <v>63644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0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1885</v>
      </c>
      <c r="D21" s="30">
        <f>(Jul!C21*7)+(Aug!C21*6)+(Sep!C21*5)+(Oct!C21*4)+(Nov!C21*3)+(Dec!C21*2)+(Jan!C21*1)</f>
        <v>21461</v>
      </c>
      <c r="E21" s="8"/>
      <c r="F21" s="30">
        <f>(Jul!E21*7)+(Aug!E21*6)+(Sep!E21*5)+(Oct!E21*4)+(Nov!E21*3)+(Dec!E21*2)+(Jan!E21*1)</f>
        <v>4875</v>
      </c>
      <c r="G21" s="8">
        <v>21707</v>
      </c>
      <c r="H21" s="30">
        <f>Dec!H21+G21</f>
        <v>65898</v>
      </c>
      <c r="I21" s="30">
        <f t="shared" si="0"/>
        <v>23592</v>
      </c>
      <c r="J21" s="30">
        <f t="shared" si="1"/>
        <v>92234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0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43315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15795</v>
      </c>
      <c r="I24" s="30">
        <f t="shared" si="0"/>
        <v>0</v>
      </c>
      <c r="J24" s="30">
        <f t="shared" si="1"/>
        <v>59110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10913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16953</v>
      </c>
      <c r="I26" s="30">
        <f t="shared" si="0"/>
        <v>0</v>
      </c>
      <c r="J26" s="30">
        <f t="shared" si="1"/>
        <v>27866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34093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29835</v>
      </c>
      <c r="I27" s="30">
        <f t="shared" si="0"/>
        <v>0</v>
      </c>
      <c r="J27" s="30">
        <f t="shared" si="1"/>
        <v>63928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4278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4278</v>
      </c>
      <c r="I28" s="30">
        <f t="shared" si="0"/>
        <v>0</v>
      </c>
      <c r="J28" s="30">
        <f t="shared" si="1"/>
        <v>8556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4020</v>
      </c>
      <c r="G29" s="8"/>
      <c r="H29" s="30">
        <f>Dec!H29+G29</f>
        <v>904</v>
      </c>
      <c r="I29" s="30">
        <f t="shared" si="0"/>
        <v>0</v>
      </c>
      <c r="J29" s="30">
        <f t="shared" si="1"/>
        <v>4924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3014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4557</v>
      </c>
      <c r="I30" s="30">
        <f t="shared" si="0"/>
        <v>0</v>
      </c>
      <c r="J30" s="30">
        <f t="shared" si="1"/>
        <v>7571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48293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14802</v>
      </c>
      <c r="I31" s="30">
        <f t="shared" si="0"/>
        <v>0</v>
      </c>
      <c r="J31" s="30">
        <f t="shared" si="1"/>
        <v>63095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141762</v>
      </c>
      <c r="E33" s="8"/>
      <c r="F33" s="30">
        <f>(Jul!E33*7)+(Aug!E33*6)+(Sep!E33*5)+(Oct!E33*4)+(Nov!E33*3)+(Dec!E33*2)+(Jan!E33*1)</f>
        <v>1124</v>
      </c>
      <c r="G33" s="8"/>
      <c r="H33" s="30">
        <f>Dec!H33+G33</f>
        <v>160710</v>
      </c>
      <c r="I33" s="30">
        <f t="shared" si="0"/>
        <v>0</v>
      </c>
      <c r="J33" s="30">
        <f t="shared" si="1"/>
        <v>303596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8975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13827</v>
      </c>
      <c r="I35" s="30">
        <f t="shared" si="0"/>
        <v>0</v>
      </c>
      <c r="J35" s="30">
        <f t="shared" si="1"/>
        <v>22802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9310</v>
      </c>
      <c r="E37" s="8"/>
      <c r="F37" s="30">
        <f>(Jul!E37*7)+(Aug!E37*6)+(Sep!E37*5)+(Oct!E37*4)+(Nov!E37*3)+(Dec!E37*2)+(Jan!E37*1)</f>
        <v>9825</v>
      </c>
      <c r="G37" s="8"/>
      <c r="H37" s="30">
        <f>Dec!H37+G37</f>
        <v>6252</v>
      </c>
      <c r="I37" s="30">
        <f t="shared" si="0"/>
        <v>0</v>
      </c>
      <c r="J37" s="30">
        <f t="shared" si="1"/>
        <v>25387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3036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2306</v>
      </c>
      <c r="I38" s="30">
        <f t="shared" si="0"/>
        <v>0</v>
      </c>
      <c r="J38" s="30">
        <f t="shared" si="1"/>
        <v>5342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91376</v>
      </c>
      <c r="E39" s="8"/>
      <c r="F39" s="30">
        <f>(Jul!E39*7)+(Aug!E39*6)+(Sep!E39*5)+(Oct!E39*4)+(Nov!E39*3)+(Dec!E39*2)+(Jan!E39*1)</f>
        <v>7735</v>
      </c>
      <c r="G39" s="8"/>
      <c r="H39" s="30">
        <f>Dec!H39+G39</f>
        <v>60882</v>
      </c>
      <c r="I39" s="30">
        <f t="shared" si="0"/>
        <v>0</v>
      </c>
      <c r="J39" s="30">
        <f t="shared" si="1"/>
        <v>159993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5793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331</v>
      </c>
      <c r="I41" s="30">
        <f t="shared" si="0"/>
        <v>0</v>
      </c>
      <c r="J41" s="30">
        <f t="shared" si="1"/>
        <v>6124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312347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372135</v>
      </c>
      <c r="I42" s="30">
        <f t="shared" si="0"/>
        <v>0</v>
      </c>
      <c r="J42" s="30">
        <f t="shared" si="1"/>
        <v>684482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9222</v>
      </c>
      <c r="D43" s="30">
        <f>(Jul!C43*7)+(Aug!C43*6)+(Sep!C43*5)+(Oct!C43*4)+(Nov!C43*3)+(Dec!C43*2)+(Jan!C43*1)</f>
        <v>151184</v>
      </c>
      <c r="E43" s="8"/>
      <c r="F43" s="30">
        <f>(Jul!E43*7)+(Aug!E43*6)+(Sep!E43*5)+(Oct!E43*4)+(Nov!E43*3)+(Dec!E43*2)+(Jan!E43*1)</f>
        <v>7130</v>
      </c>
      <c r="G43" s="8">
        <v>63210</v>
      </c>
      <c r="H43" s="30">
        <f>Dec!H43+G43</f>
        <v>143155</v>
      </c>
      <c r="I43" s="30">
        <f t="shared" si="0"/>
        <v>72432</v>
      </c>
      <c r="J43" s="30">
        <f t="shared" si="1"/>
        <v>301469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16240</v>
      </c>
      <c r="E44" s="8"/>
      <c r="F44" s="30">
        <f>(Jul!E44*7)+(Aug!E44*6)+(Sep!E44*5)+(Oct!E44*4)+(Nov!E44*3)+(Dec!E44*2)+(Jan!E44*1)</f>
        <v>4875</v>
      </c>
      <c r="G44" s="8"/>
      <c r="H44" s="30">
        <f>Dec!H44+G44</f>
        <v>38011</v>
      </c>
      <c r="I44" s="30">
        <f t="shared" si="0"/>
        <v>0</v>
      </c>
      <c r="J44" s="30">
        <f t="shared" si="1"/>
        <v>59126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20078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7718</v>
      </c>
      <c r="I45" s="30">
        <f t="shared" si="0"/>
        <v>0</v>
      </c>
      <c r="J45" s="30">
        <f t="shared" si="1"/>
        <v>27796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27745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10324</v>
      </c>
      <c r="I46" s="30">
        <f t="shared" si="0"/>
        <v>0</v>
      </c>
      <c r="J46" s="30">
        <f t="shared" si="1"/>
        <v>38069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32135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11270</v>
      </c>
      <c r="I47" s="30">
        <f t="shared" si="0"/>
        <v>0</v>
      </c>
      <c r="J47" s="30">
        <f t="shared" si="1"/>
        <v>43405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168447</v>
      </c>
      <c r="E48" s="8"/>
      <c r="F48" s="30">
        <f>(Jul!E48*7)+(Aug!E48*6)+(Sep!E48*5)+(Oct!E48*4)+(Nov!E48*3)+(Dec!E48*2)+(Jan!E48*1)</f>
        <v>2430</v>
      </c>
      <c r="G48" s="8"/>
      <c r="H48" s="30">
        <f>Dec!H48+G48</f>
        <v>93961</v>
      </c>
      <c r="I48" s="30">
        <f t="shared" si="0"/>
        <v>0</v>
      </c>
      <c r="J48" s="30">
        <f t="shared" si="1"/>
        <v>264838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61108</v>
      </c>
      <c r="E49" s="8"/>
      <c r="F49" s="30">
        <f>(Jul!E49*7)+(Aug!E49*6)+(Sep!E49*5)+(Oct!E49*4)+(Nov!E49*3)+(Dec!E49*2)+(Jan!E49*1)</f>
        <v>10843</v>
      </c>
      <c r="G49" s="8"/>
      <c r="H49" s="30">
        <f>Dec!H49+G49</f>
        <v>48440</v>
      </c>
      <c r="I49" s="30">
        <f t="shared" si="0"/>
        <v>0</v>
      </c>
      <c r="J49" s="30">
        <f t="shared" si="1"/>
        <v>120391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748</v>
      </c>
      <c r="D50" s="30">
        <f>(Jul!C50*7)+(Aug!C50*6)+(Sep!C50*5)+(Oct!C50*4)+(Nov!C50*3)+(Dec!C50*2)+(Jan!C50*1)</f>
        <v>17873</v>
      </c>
      <c r="E50" s="8">
        <v>1245</v>
      </c>
      <c r="F50" s="30">
        <f>(Jul!E50*7)+(Aug!E50*6)+(Sep!E50*5)+(Oct!E50*4)+(Nov!E50*3)+(Dec!E50*2)+(Jan!E50*1)</f>
        <v>5290</v>
      </c>
      <c r="G50" s="8">
        <v>17003</v>
      </c>
      <c r="H50" s="30">
        <f>Dec!H50+G50</f>
        <v>21499</v>
      </c>
      <c r="I50" s="30">
        <f t="shared" si="0"/>
        <v>18996</v>
      </c>
      <c r="J50" s="30">
        <f t="shared" si="1"/>
        <v>44662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86050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50780</v>
      </c>
      <c r="I51" s="30">
        <f t="shared" si="0"/>
        <v>0</v>
      </c>
      <c r="J51" s="30">
        <f t="shared" si="1"/>
        <v>136830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54290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18706</v>
      </c>
      <c r="I55" s="30">
        <f t="shared" si="0"/>
        <v>0</v>
      </c>
      <c r="J55" s="30">
        <f t="shared" si="1"/>
        <v>72996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18245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24693</v>
      </c>
      <c r="I57" s="30">
        <f t="shared" si="0"/>
        <v>0</v>
      </c>
      <c r="J57" s="30">
        <f t="shared" si="1"/>
        <v>42938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10957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15944</v>
      </c>
      <c r="I58" s="30">
        <f t="shared" si="0"/>
        <v>0</v>
      </c>
      <c r="J58" s="30">
        <f t="shared" si="1"/>
        <v>26901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15530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13290</v>
      </c>
      <c r="I59" s="30">
        <f t="shared" si="0"/>
        <v>0</v>
      </c>
      <c r="J59" s="30">
        <f t="shared" si="1"/>
        <v>28820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1887</v>
      </c>
      <c r="D60" s="30">
        <f>(Jul!C60*7)+(Aug!C60*6)+(Sep!C60*5)+(Oct!C60*4)+(Nov!C60*3)+(Dec!C60*2)+(Jan!C60*1)</f>
        <v>136270</v>
      </c>
      <c r="E60" s="8"/>
      <c r="F60" s="30">
        <f>(Jul!E60*7)+(Aug!E60*6)+(Sep!E60*5)+(Oct!E60*4)+(Nov!E60*3)+(Dec!E60*2)+(Jan!E60*1)</f>
        <v>0</v>
      </c>
      <c r="G60" s="8">
        <v>26076</v>
      </c>
      <c r="H60" s="30">
        <f>Dec!H60+G60</f>
        <v>292420</v>
      </c>
      <c r="I60" s="30">
        <f t="shared" si="0"/>
        <v>27963</v>
      </c>
      <c r="J60" s="30">
        <f t="shared" si="1"/>
        <v>428690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20170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4052</v>
      </c>
      <c r="I61" s="30">
        <f t="shared" si="0"/>
        <v>0</v>
      </c>
      <c r="J61" s="30">
        <f t="shared" si="1"/>
        <v>24222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161107</v>
      </c>
      <c r="E63" s="8"/>
      <c r="F63" s="30">
        <f>(Jul!E63*7)+(Aug!E63*6)+(Sep!E63*5)+(Oct!E63*4)+(Nov!E63*3)+(Dec!E63*2)+(Jan!E63*1)</f>
        <v>19960</v>
      </c>
      <c r="G63" s="8"/>
      <c r="H63" s="30">
        <f>Dec!H63+G63</f>
        <v>201356</v>
      </c>
      <c r="I63" s="30">
        <f t="shared" si="0"/>
        <v>0</v>
      </c>
      <c r="J63" s="30">
        <f t="shared" si="1"/>
        <v>382423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2430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13728</v>
      </c>
      <c r="I66" s="30">
        <f t="shared" si="2"/>
        <v>0</v>
      </c>
      <c r="J66" s="30">
        <f t="shared" si="3"/>
        <v>16158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24235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100250</v>
      </c>
      <c r="I70" s="30">
        <f t="shared" si="2"/>
        <v>0</v>
      </c>
      <c r="J70" s="30">
        <f t="shared" si="3"/>
        <v>124485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66257</v>
      </c>
      <c r="E71" s="8"/>
      <c r="F71" s="30">
        <f>(Jul!E71*7)+(Aug!E71*6)+(Sep!E71*5)+(Oct!E71*4)+(Nov!E71*3)+(Dec!E71*2)+(Jan!E71*1)</f>
        <v>2679</v>
      </c>
      <c r="G71" s="8"/>
      <c r="H71" s="30">
        <f>Dec!H71+G71</f>
        <v>35079</v>
      </c>
      <c r="I71" s="30">
        <f t="shared" si="2"/>
        <v>0</v>
      </c>
      <c r="J71" s="30">
        <f t="shared" si="3"/>
        <v>104015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9580</v>
      </c>
      <c r="D72" s="31">
        <f t="shared" si="4"/>
        <v>995340</v>
      </c>
      <c r="E72" s="31">
        <f t="shared" si="4"/>
        <v>0</v>
      </c>
      <c r="F72" s="31">
        <f t="shared" si="4"/>
        <v>8895</v>
      </c>
      <c r="G72" s="31">
        <f t="shared" si="4"/>
        <v>52992</v>
      </c>
      <c r="H72" s="31">
        <f t="shared" si="4"/>
        <v>800990</v>
      </c>
      <c r="I72" s="31">
        <f t="shared" si="4"/>
        <v>62572</v>
      </c>
      <c r="J72" s="31">
        <f t="shared" si="4"/>
        <v>1805225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11857</v>
      </c>
      <c r="D73" s="31">
        <f t="shared" si="5"/>
        <v>1662950</v>
      </c>
      <c r="E73" s="31">
        <f t="shared" si="5"/>
        <v>1245</v>
      </c>
      <c r="F73" s="31">
        <f t="shared" si="5"/>
        <v>71891</v>
      </c>
      <c r="G73" s="31">
        <f t="shared" si="5"/>
        <v>106289</v>
      </c>
      <c r="H73" s="31">
        <f t="shared" si="5"/>
        <v>1761119</v>
      </c>
      <c r="I73" s="31">
        <f t="shared" si="5"/>
        <v>119391</v>
      </c>
      <c r="J73" s="31">
        <f t="shared" si="5"/>
        <v>3495960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21437</v>
      </c>
      <c r="D74" s="31">
        <f t="shared" ref="D74:J74" si="6">SUM(D72:D73)</f>
        <v>2658290</v>
      </c>
      <c r="E74" s="31">
        <f t="shared" si="6"/>
        <v>1245</v>
      </c>
      <c r="F74" s="31">
        <f t="shared" si="6"/>
        <v>80786</v>
      </c>
      <c r="G74" s="31">
        <f t="shared" si="6"/>
        <v>159281</v>
      </c>
      <c r="H74" s="31">
        <f t="shared" si="6"/>
        <v>2562109</v>
      </c>
      <c r="I74" s="31">
        <f t="shared" si="6"/>
        <v>181963</v>
      </c>
      <c r="J74" s="31">
        <f t="shared" si="6"/>
        <v>5301185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44" activePane="bottomLeft" state="frozen"/>
      <selection pane="bottomLeft" activeCell="E58" sqref="E58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144</v>
      </c>
      <c r="D5" s="30">
        <f>(Jul!C5*8)+(Aug!C5*7)+(Sep!C5*6)+(Oct!C5*5)+(Nov!C5*4)+(Dec!C5*3)+(Jan!C5*2)+(Feb!C5*1)</f>
        <v>141540</v>
      </c>
      <c r="E5" s="8"/>
      <c r="F5" s="30">
        <f>(Jul!E5*8)+(Aug!E5*7)+(Sep!E5*6)+(Oct!E5*5)+(Nov!E5*4)+(Dec!E5*3)+(Jan!E5*2)+(Feb!E5*1)</f>
        <v>0</v>
      </c>
      <c r="G5" s="8">
        <v>142</v>
      </c>
      <c r="H5" s="30">
        <f>Jan!H5+G5</f>
        <v>128819</v>
      </c>
      <c r="I5" s="30">
        <f t="shared" ref="I5:I63" si="0">C5+E5+G5</f>
        <v>286</v>
      </c>
      <c r="J5" s="30">
        <f t="shared" ref="J5:J63" si="1">D5+F5+H5</f>
        <v>270359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126281</v>
      </c>
      <c r="E6" s="8"/>
      <c r="F6" s="30">
        <f>(Jul!E6*8)+(Aug!E6*7)+(Sep!E6*6)+(Oct!E6*5)+(Nov!E6*4)+(Dec!E6*3)+(Jan!E6*2)+(Feb!E6*1)</f>
        <v>0</v>
      </c>
      <c r="G6" s="8"/>
      <c r="H6" s="30">
        <f>Jan!H6+G6</f>
        <v>31586</v>
      </c>
      <c r="I6" s="30">
        <f t="shared" si="0"/>
        <v>0</v>
      </c>
      <c r="J6" s="30">
        <f t="shared" si="1"/>
        <v>157867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8926</v>
      </c>
      <c r="D7" s="30">
        <f>(Jul!C7*8)+(Aug!C7*7)+(Sep!C7*6)+(Oct!C7*5)+(Nov!C7*4)+(Dec!C7*3)+(Jan!C7*2)+(Feb!C7*1)</f>
        <v>168949</v>
      </c>
      <c r="E7" s="8"/>
      <c r="F7" s="30">
        <f>(Jul!E7*8)+(Aug!E7*7)+(Sep!E7*6)+(Oct!E7*5)+(Nov!E7*4)+(Dec!E7*3)+(Jan!E7*2)+(Feb!E7*1)</f>
        <v>0</v>
      </c>
      <c r="G7" s="8">
        <v>44961</v>
      </c>
      <c r="H7" s="30">
        <f>Jan!H7+G7</f>
        <v>142536</v>
      </c>
      <c r="I7" s="30">
        <f t="shared" si="0"/>
        <v>53887</v>
      </c>
      <c r="J7" s="30">
        <f t="shared" si="1"/>
        <v>311485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8270</v>
      </c>
      <c r="E8" s="8"/>
      <c r="F8" s="30">
        <f>(Jul!E8*8)+(Aug!E8*7)+(Sep!E8*6)+(Oct!E8*5)+(Nov!E8*4)+(Dec!E8*3)+(Jan!E8*2)+(Feb!E8*1)</f>
        <v>0</v>
      </c>
      <c r="G8" s="8"/>
      <c r="H8" s="30">
        <f>Jan!H8+G8</f>
        <v>5496</v>
      </c>
      <c r="I8" s="30">
        <f t="shared" si="0"/>
        <v>0</v>
      </c>
      <c r="J8" s="30">
        <f t="shared" si="1"/>
        <v>13766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2069</v>
      </c>
      <c r="D9" s="30">
        <f>(Jul!C9*8)+(Aug!C9*7)+(Sep!C9*6)+(Oct!C9*5)+(Nov!C9*4)+(Dec!C9*3)+(Jan!C9*2)+(Feb!C9*1)</f>
        <v>69532</v>
      </c>
      <c r="E9" s="8"/>
      <c r="F9" s="30">
        <f>(Jul!E9*8)+(Aug!E9*7)+(Sep!E9*6)+(Oct!E9*5)+(Nov!E9*4)+(Dec!E9*3)+(Jan!E9*2)+(Feb!E9*1)</f>
        <v>0</v>
      </c>
      <c r="G9" s="8">
        <v>1882</v>
      </c>
      <c r="H9" s="30">
        <f>Jan!H9+G9</f>
        <v>37008</v>
      </c>
      <c r="I9" s="30">
        <f t="shared" si="0"/>
        <v>3951</v>
      </c>
      <c r="J9" s="30">
        <f t="shared" si="1"/>
        <v>106540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1819</v>
      </c>
      <c r="D10" s="30">
        <f>(Jul!C10*8)+(Aug!C10*7)+(Sep!C10*6)+(Oct!C10*5)+(Nov!C10*4)+(Dec!C10*3)+(Jan!C10*2)+(Feb!C10*1)</f>
        <v>344374</v>
      </c>
      <c r="E10" s="8"/>
      <c r="F10" s="30">
        <f>(Jul!E10*8)+(Aug!E10*7)+(Sep!E10*6)+(Oct!E10*5)+(Nov!E10*4)+(Dec!E10*3)+(Jan!E10*2)+(Feb!E10*1)</f>
        <v>0</v>
      </c>
      <c r="G10" s="8">
        <v>3244</v>
      </c>
      <c r="H10" s="30">
        <f>Jan!H10+G10</f>
        <v>210106</v>
      </c>
      <c r="I10" s="30">
        <f t="shared" si="0"/>
        <v>5063</v>
      </c>
      <c r="J10" s="30">
        <f t="shared" si="1"/>
        <v>554480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81625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55528</v>
      </c>
      <c r="I11" s="30">
        <f t="shared" si="0"/>
        <v>0</v>
      </c>
      <c r="J11" s="30">
        <f t="shared" si="1"/>
        <v>137153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34771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72453</v>
      </c>
      <c r="I12" s="30">
        <f t="shared" si="0"/>
        <v>0</v>
      </c>
      <c r="J12" s="30">
        <f t="shared" si="1"/>
        <v>107224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0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3602</v>
      </c>
      <c r="D16" s="30">
        <f>(Jul!C16*8)+(Aug!C16*7)+(Sep!C16*6)+(Oct!C16*5)+(Nov!C16*4)+(Dec!C16*3)+(Jan!C16*2)+(Feb!C16*1)</f>
        <v>64194</v>
      </c>
      <c r="E16" s="8"/>
      <c r="F16" s="30">
        <f>(Jul!E16*8)+(Aug!E16*7)+(Sep!E16*6)+(Oct!E16*5)+(Nov!E16*4)+(Dec!E16*3)+(Jan!E16*2)+(Feb!E16*1)</f>
        <v>0</v>
      </c>
      <c r="G16" s="8">
        <v>11620</v>
      </c>
      <c r="H16" s="30">
        <f>Jan!H16+G16</f>
        <v>26285</v>
      </c>
      <c r="I16" s="30">
        <f t="shared" si="0"/>
        <v>15222</v>
      </c>
      <c r="J16" s="30">
        <f t="shared" si="1"/>
        <v>90479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0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0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3146</v>
      </c>
      <c r="D21" s="30">
        <f>(Jul!C21*8)+(Aug!C21*7)+(Sep!C21*6)+(Oct!C21*5)+(Nov!C21*4)+(Dec!C21*3)+(Jan!C21*2)+(Feb!C21*1)</f>
        <v>30120</v>
      </c>
      <c r="E21" s="8"/>
      <c r="F21" s="30">
        <f>(Jul!E21*8)+(Aug!E21*7)+(Sep!E21*6)+(Oct!E21*5)+(Nov!E21*4)+(Dec!E21*3)+(Jan!E21*2)+(Feb!E21*1)</f>
        <v>6500</v>
      </c>
      <c r="G21" s="8">
        <v>40875</v>
      </c>
      <c r="H21" s="30">
        <f>Jan!H21+G21</f>
        <v>106773</v>
      </c>
      <c r="I21" s="30">
        <f t="shared" si="0"/>
        <v>44021</v>
      </c>
      <c r="J21" s="30">
        <f t="shared" si="1"/>
        <v>143393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0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53352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15795</v>
      </c>
      <c r="I24" s="30">
        <f t="shared" si="0"/>
        <v>0</v>
      </c>
      <c r="J24" s="30">
        <f t="shared" si="1"/>
        <v>69147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0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13967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16953</v>
      </c>
      <c r="I26" s="30">
        <f t="shared" si="0"/>
        <v>0</v>
      </c>
      <c r="J26" s="30">
        <f t="shared" si="1"/>
        <v>30920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4701</v>
      </c>
      <c r="D27" s="30">
        <f>(Jul!C27*8)+(Aug!C27*7)+(Sep!C27*6)+(Oct!C27*5)+(Nov!C27*4)+(Dec!C27*3)+(Jan!C27*2)+(Feb!C27*1)</f>
        <v>47311</v>
      </c>
      <c r="E27" s="8"/>
      <c r="F27" s="30">
        <f>(Jul!E27*8)+(Aug!E27*7)+(Sep!E27*6)+(Oct!E27*5)+(Nov!E27*4)+(Dec!E27*3)+(Jan!E27*2)+(Feb!E27*1)</f>
        <v>0</v>
      </c>
      <c r="G27" s="8">
        <v>12403</v>
      </c>
      <c r="H27" s="30">
        <f>Jan!H27+G27</f>
        <v>42238</v>
      </c>
      <c r="I27" s="30">
        <f t="shared" si="0"/>
        <v>17104</v>
      </c>
      <c r="J27" s="30">
        <f t="shared" si="1"/>
        <v>89549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5704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4278</v>
      </c>
      <c r="I28" s="30">
        <f t="shared" si="0"/>
        <v>0</v>
      </c>
      <c r="J28" s="30">
        <f t="shared" si="1"/>
        <v>9982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0</v>
      </c>
      <c r="E29" s="8"/>
      <c r="F29" s="30">
        <f>(Jul!E29*8)+(Aug!E29*7)+(Sep!E29*6)+(Oct!E29*5)+(Nov!E29*4)+(Dec!E29*3)+(Jan!E29*2)+(Feb!E29*1)</f>
        <v>5360</v>
      </c>
      <c r="G29" s="8"/>
      <c r="H29" s="30">
        <f>Jan!H29+G29</f>
        <v>904</v>
      </c>
      <c r="I29" s="30">
        <f t="shared" si="0"/>
        <v>0</v>
      </c>
      <c r="J29" s="30">
        <f t="shared" si="1"/>
        <v>6264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(Jul!C30*8)+(Aug!C30*7)+(Sep!C30*6)+(Oct!C30*5)+(Nov!C30*4)+(Dec!C30*3)+(Jan!C30*2)+(Feb!C30*1)</f>
        <v>4521</v>
      </c>
      <c r="E30" s="8"/>
      <c r="F30" s="30">
        <f>(Jul!E30*8)+(Aug!E30*7)+(Sep!E30*6)+(Oct!E30*5)+(Nov!E30*4)+(Dec!E30*3)+(Jan!E30*2)+(Feb!E30*1)</f>
        <v>0</v>
      </c>
      <c r="G30" s="8"/>
      <c r="H30" s="30">
        <f>Jan!H30+G30</f>
        <v>4557</v>
      </c>
      <c r="I30" s="30">
        <f t="shared" si="0"/>
        <v>0</v>
      </c>
      <c r="J30" s="30">
        <f t="shared" si="1"/>
        <v>9078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56912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14802</v>
      </c>
      <c r="I31" s="30">
        <f t="shared" si="0"/>
        <v>0</v>
      </c>
      <c r="J31" s="30">
        <f t="shared" si="1"/>
        <v>71714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6955</v>
      </c>
      <c r="D33" s="30">
        <f>(Jul!C33*8)+(Aug!C33*7)+(Sep!C33*6)+(Oct!C33*5)+(Nov!C33*4)+(Dec!C33*3)+(Jan!C33*2)+(Feb!C33*1)</f>
        <v>182118</v>
      </c>
      <c r="E33" s="8"/>
      <c r="F33" s="30">
        <f>(Jul!E33*8)+(Aug!E33*7)+(Sep!E33*6)+(Oct!E33*5)+(Nov!E33*4)+(Dec!E33*3)+(Jan!E33*2)+(Feb!E33*1)</f>
        <v>1405</v>
      </c>
      <c r="G33" s="8">
        <v>6843</v>
      </c>
      <c r="H33" s="30">
        <f>Jan!H33+G33</f>
        <v>167553</v>
      </c>
      <c r="I33" s="30">
        <f t="shared" si="0"/>
        <v>13798</v>
      </c>
      <c r="J33" s="30">
        <f t="shared" si="1"/>
        <v>351076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0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(Jul!C35*8)+(Aug!C35*7)+(Sep!C35*6)+(Oct!C35*5)+(Nov!C35*4)+(Dec!C35*3)+(Jan!C35*2)+(Feb!C35*1)</f>
        <v>10770</v>
      </c>
      <c r="E35" s="8"/>
      <c r="F35" s="30">
        <f>(Jul!E35*8)+(Aug!E35*7)+(Sep!E35*6)+(Oct!E35*5)+(Nov!E35*4)+(Dec!E35*3)+(Jan!E35*2)+(Feb!E35*1)</f>
        <v>0</v>
      </c>
      <c r="G35" s="8"/>
      <c r="H35" s="30">
        <f>Jan!H35+G35</f>
        <v>13827</v>
      </c>
      <c r="I35" s="30">
        <f t="shared" si="0"/>
        <v>0</v>
      </c>
      <c r="J35" s="30">
        <f t="shared" si="1"/>
        <v>24597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11172</v>
      </c>
      <c r="E37" s="8"/>
      <c r="F37" s="30">
        <f>(Jul!E37*8)+(Aug!E37*7)+(Sep!E37*6)+(Oct!E37*5)+(Nov!E37*4)+(Dec!E37*3)+(Jan!E37*2)+(Feb!E37*1)</f>
        <v>11790</v>
      </c>
      <c r="G37" s="8"/>
      <c r="H37" s="30">
        <f>Jan!H37+G37</f>
        <v>6252</v>
      </c>
      <c r="I37" s="30">
        <f t="shared" si="0"/>
        <v>0</v>
      </c>
      <c r="J37" s="30">
        <f t="shared" si="1"/>
        <v>29214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3613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2306</v>
      </c>
      <c r="I38" s="30">
        <f t="shared" si="0"/>
        <v>0</v>
      </c>
      <c r="J38" s="30">
        <f t="shared" si="1"/>
        <v>5919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(Jul!C39*8)+(Aug!C39*7)+(Sep!C39*6)+(Oct!C39*5)+(Nov!C39*4)+(Dec!C39*3)+(Jan!C39*2)+(Feb!C39*1)</f>
        <v>109708</v>
      </c>
      <c r="E39" s="8">
        <v>1445</v>
      </c>
      <c r="F39" s="30">
        <f>(Jul!E39*8)+(Aug!E39*7)+(Sep!E39*6)+(Oct!E39*5)+(Nov!E39*4)+(Dec!E39*3)+(Jan!E39*2)+(Feb!E39*1)</f>
        <v>10727</v>
      </c>
      <c r="G39" s="8">
        <v>1702</v>
      </c>
      <c r="H39" s="30">
        <f>Jan!H39+G39</f>
        <v>62584</v>
      </c>
      <c r="I39" s="30">
        <f t="shared" si="0"/>
        <v>3147</v>
      </c>
      <c r="J39" s="30">
        <f t="shared" si="1"/>
        <v>183019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7724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331</v>
      </c>
      <c r="I41" s="30">
        <f t="shared" si="0"/>
        <v>0</v>
      </c>
      <c r="J41" s="30">
        <f t="shared" si="1"/>
        <v>8055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3880</v>
      </c>
      <c r="D42" s="30">
        <f>(Jul!C42*8)+(Aug!C42*7)+(Sep!C42*6)+(Oct!C42*5)+(Nov!C42*4)+(Dec!C42*3)+(Jan!C42*2)+(Feb!C42*1)</f>
        <v>385951</v>
      </c>
      <c r="E42" s="8"/>
      <c r="F42" s="30">
        <f>(Jul!E42*8)+(Aug!E42*7)+(Sep!E42*6)+(Oct!E42*5)+(Nov!E42*4)+(Dec!E42*3)+(Jan!E42*2)+(Feb!E42*1)</f>
        <v>0</v>
      </c>
      <c r="G42" s="8">
        <v>45713</v>
      </c>
      <c r="H42" s="30">
        <f>Jan!H42+G42</f>
        <v>417848</v>
      </c>
      <c r="I42" s="30">
        <f t="shared" si="0"/>
        <v>49593</v>
      </c>
      <c r="J42" s="30">
        <f t="shared" si="1"/>
        <v>803799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757</v>
      </c>
      <c r="D43" s="30">
        <f>(Jul!C43*8)+(Aug!C43*7)+(Sep!C43*6)+(Oct!C43*5)+(Nov!C43*4)+(Dec!C43*3)+(Jan!C43*2)+(Feb!C43*1)</f>
        <v>193430</v>
      </c>
      <c r="E43" s="8"/>
      <c r="F43" s="30">
        <f>(Jul!E43*8)+(Aug!E43*7)+(Sep!E43*6)+(Oct!E43*5)+(Nov!E43*4)+(Dec!E43*3)+(Jan!E43*2)+(Feb!E43*1)</f>
        <v>8556</v>
      </c>
      <c r="G43" s="8">
        <v>3009</v>
      </c>
      <c r="H43" s="30">
        <f>Jan!H43+G43</f>
        <v>146164</v>
      </c>
      <c r="I43" s="30">
        <f t="shared" si="0"/>
        <v>3766</v>
      </c>
      <c r="J43" s="30">
        <f t="shared" si="1"/>
        <v>348150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19488</v>
      </c>
      <c r="E44" s="8"/>
      <c r="F44" s="30">
        <f>(Jul!E44*8)+(Aug!E44*7)+(Sep!E44*6)+(Oct!E44*5)+(Nov!E44*4)+(Dec!E44*3)+(Jan!E44*2)+(Feb!E44*1)</f>
        <v>6500</v>
      </c>
      <c r="G44" s="8"/>
      <c r="H44" s="30">
        <f>Jan!H44+G44</f>
        <v>38011</v>
      </c>
      <c r="I44" s="30">
        <f t="shared" si="0"/>
        <v>0</v>
      </c>
      <c r="J44" s="30">
        <f t="shared" si="1"/>
        <v>63999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24789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7718</v>
      </c>
      <c r="I45" s="30">
        <f t="shared" si="0"/>
        <v>0</v>
      </c>
      <c r="J45" s="30">
        <f t="shared" si="1"/>
        <v>32507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33294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10324</v>
      </c>
      <c r="I46" s="30">
        <f t="shared" si="0"/>
        <v>0</v>
      </c>
      <c r="J46" s="30">
        <f t="shared" si="1"/>
        <v>43618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38562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11270</v>
      </c>
      <c r="I47" s="30">
        <f t="shared" si="0"/>
        <v>0</v>
      </c>
      <c r="J47" s="30">
        <f t="shared" si="1"/>
        <v>49832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7542</v>
      </c>
      <c r="D48" s="30">
        <f>(Jul!C48*8)+(Aug!C48*7)+(Sep!C48*6)+(Oct!C48*5)+(Nov!C48*4)+(Dec!C48*3)+(Jan!C48*2)+(Feb!C48*1)</f>
        <v>216846</v>
      </c>
      <c r="E48" s="8"/>
      <c r="F48" s="30">
        <f>(Jul!E48*8)+(Aug!E48*7)+(Sep!E48*6)+(Oct!E48*5)+(Nov!E48*4)+(Dec!E48*3)+(Jan!E48*2)+(Feb!E48*1)</f>
        <v>2916</v>
      </c>
      <c r="G48" s="8">
        <v>21890</v>
      </c>
      <c r="H48" s="30">
        <f>Jan!H48+G48</f>
        <v>115851</v>
      </c>
      <c r="I48" s="30">
        <f t="shared" si="0"/>
        <v>29432</v>
      </c>
      <c r="J48" s="30">
        <f t="shared" si="1"/>
        <v>335613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7272</v>
      </c>
      <c r="D49" s="30">
        <f>(Jul!C49*8)+(Aug!C49*7)+(Sep!C49*6)+(Oct!C49*5)+(Nov!C49*4)+(Dec!C49*3)+(Jan!C49*2)+(Feb!C49*1)</f>
        <v>81292</v>
      </c>
      <c r="E49" s="8"/>
      <c r="F49" s="30">
        <f>(Jul!E49*8)+(Aug!E49*7)+(Sep!E49*6)+(Oct!E49*5)+(Nov!E49*4)+(Dec!E49*3)+(Jan!E49*2)+(Feb!E49*1)</f>
        <v>13040</v>
      </c>
      <c r="G49" s="8">
        <v>30328</v>
      </c>
      <c r="H49" s="30">
        <f>Jan!H49+G49</f>
        <v>78768</v>
      </c>
      <c r="I49" s="30">
        <f t="shared" si="0"/>
        <v>37600</v>
      </c>
      <c r="J49" s="30">
        <f t="shared" si="1"/>
        <v>173100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3402</v>
      </c>
      <c r="D50" s="30">
        <f>(Jul!C50*8)+(Aug!C50*7)+(Sep!C50*6)+(Oct!C50*5)+(Nov!C50*4)+(Dec!C50*3)+(Jan!C50*2)+(Feb!C50*1)</f>
        <v>25448</v>
      </c>
      <c r="E50" s="8"/>
      <c r="F50" s="30">
        <f>(Jul!E50*8)+(Aug!E50*7)+(Sep!E50*6)+(Oct!E50*5)+(Nov!E50*4)+(Dec!E50*3)+(Jan!E50*2)+(Feb!E50*1)</f>
        <v>7344</v>
      </c>
      <c r="G50" s="8">
        <v>19955</v>
      </c>
      <c r="H50" s="30">
        <f>Jan!H50+G50</f>
        <v>41454</v>
      </c>
      <c r="I50" s="30">
        <f t="shared" si="0"/>
        <v>23357</v>
      </c>
      <c r="J50" s="30">
        <f t="shared" si="1"/>
        <v>74246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103260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50780</v>
      </c>
      <c r="I51" s="30">
        <f t="shared" si="0"/>
        <v>0</v>
      </c>
      <c r="J51" s="30">
        <f t="shared" si="1"/>
        <v>154040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0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(Jul!C55*8)+(Aug!C55*7)+(Sep!C55*6)+(Oct!C55*5)+(Nov!C55*4)+(Dec!C55*3)+(Jan!C55*2)+(Feb!C55*1)</f>
        <v>66652</v>
      </c>
      <c r="E55" s="8"/>
      <c r="F55" s="30">
        <f>(Jul!E55*8)+(Aug!E55*7)+(Sep!E55*6)+(Oct!E55*5)+(Nov!E55*4)+(Dec!E55*3)+(Jan!E55*2)+(Feb!E55*1)</f>
        <v>0</v>
      </c>
      <c r="G55" s="8"/>
      <c r="H55" s="30">
        <f>Jan!H55+G55</f>
        <v>18706</v>
      </c>
      <c r="I55" s="30">
        <f t="shared" si="0"/>
        <v>0</v>
      </c>
      <c r="J55" s="30">
        <f t="shared" si="1"/>
        <v>85358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0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(Jul!C57*8)+(Aug!C57*7)+(Sep!C57*6)+(Oct!C57*5)+(Nov!C57*4)+(Dec!C57*3)+(Jan!C57*2)+(Feb!C57*1)</f>
        <v>21894</v>
      </c>
      <c r="E57" s="8"/>
      <c r="F57" s="30">
        <f>(Jul!E57*8)+(Aug!E57*7)+(Sep!E57*6)+(Oct!E57*5)+(Nov!E57*4)+(Dec!E57*3)+(Jan!E57*2)+(Feb!E57*1)</f>
        <v>0</v>
      </c>
      <c r="G57" s="8"/>
      <c r="H57" s="30">
        <f>Jan!H57+G57</f>
        <v>24693</v>
      </c>
      <c r="I57" s="30">
        <f t="shared" si="0"/>
        <v>0</v>
      </c>
      <c r="J57" s="30">
        <f t="shared" si="1"/>
        <v>46587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13274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15944</v>
      </c>
      <c r="I58" s="30">
        <f t="shared" si="0"/>
        <v>0</v>
      </c>
      <c r="J58" s="30">
        <f t="shared" si="1"/>
        <v>29218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18636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13290</v>
      </c>
      <c r="I59" s="30">
        <f t="shared" si="0"/>
        <v>0</v>
      </c>
      <c r="J59" s="30">
        <f t="shared" si="1"/>
        <v>31926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(Jul!C60*8)+(Aug!C60*7)+(Sep!C60*6)+(Oct!C60*5)+(Nov!C60*4)+(Dec!C60*3)+(Jan!C60*2)+(Feb!C60*1)</f>
        <v>166074</v>
      </c>
      <c r="E60" s="8"/>
      <c r="F60" s="30">
        <f>(Jul!E60*8)+(Aug!E60*7)+(Sep!E60*6)+(Oct!E60*5)+(Nov!E60*4)+(Dec!E60*3)+(Jan!E60*2)+(Feb!E60*1)</f>
        <v>0</v>
      </c>
      <c r="G60" s="8"/>
      <c r="H60" s="30">
        <f>Jan!H60+G60</f>
        <v>292420</v>
      </c>
      <c r="I60" s="30">
        <f t="shared" si="0"/>
        <v>0</v>
      </c>
      <c r="J60" s="30">
        <f t="shared" si="1"/>
        <v>458494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24204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4052</v>
      </c>
      <c r="I61" s="30">
        <f t="shared" si="0"/>
        <v>0</v>
      </c>
      <c r="J61" s="30">
        <f t="shared" si="1"/>
        <v>28256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8201</v>
      </c>
      <c r="D63" s="30">
        <f>(Jul!C63*8)+(Aug!C63*7)+(Sep!C63*6)+(Oct!C63*5)+(Nov!C63*4)+(Dec!C63*3)+(Jan!C63*2)+(Feb!C63*1)</f>
        <v>204459</v>
      </c>
      <c r="E63" s="8"/>
      <c r="F63" s="30">
        <f>(Jul!E63*8)+(Aug!E63*7)+(Sep!E63*6)+(Oct!E63*5)+(Nov!E63*4)+(Dec!E63*3)+(Jan!E63*2)+(Feb!E63*1)</f>
        <v>23952</v>
      </c>
      <c r="G63" s="8">
        <v>39196</v>
      </c>
      <c r="H63" s="30">
        <f>Jan!H63+G63</f>
        <v>240552</v>
      </c>
      <c r="I63" s="30">
        <f t="shared" si="0"/>
        <v>47397</v>
      </c>
      <c r="J63" s="30">
        <f t="shared" si="1"/>
        <v>468963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2916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13728</v>
      </c>
      <c r="I66" s="30">
        <f t="shared" si="2"/>
        <v>0</v>
      </c>
      <c r="J66" s="30">
        <f t="shared" si="3"/>
        <v>16644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905</v>
      </c>
      <c r="D68" s="30">
        <f>(Jul!C68*8)+(Aug!C68*7)+(Sep!C68*6)+(Oct!C68*5)+(Nov!C68*4)+(Dec!C68*3)+(Jan!C68*2)+(Feb!C68*1)</f>
        <v>905</v>
      </c>
      <c r="E68" s="8"/>
      <c r="F68" s="30">
        <f>(Jul!E68*8)+(Aug!E68*7)+(Sep!E68*6)+(Oct!E68*5)+(Nov!E68*4)+(Dec!E68*3)+(Jan!E68*2)+(Feb!E68*1)</f>
        <v>0</v>
      </c>
      <c r="G68" s="8">
        <v>3597</v>
      </c>
      <c r="H68" s="30">
        <f>Jan!H68+G68</f>
        <v>3597</v>
      </c>
      <c r="I68" s="30">
        <f t="shared" si="2"/>
        <v>4502</v>
      </c>
      <c r="J68" s="30">
        <f t="shared" si="3"/>
        <v>4502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1445</v>
      </c>
      <c r="D70" s="30">
        <f>(Jul!C70*8)+(Aug!C70*7)+(Sep!C70*6)+(Oct!C70*5)+(Nov!C70*4)+(Dec!C70*3)+(Jan!C70*2)+(Feb!C70*1)</f>
        <v>30527</v>
      </c>
      <c r="E70" s="8"/>
      <c r="F70" s="30">
        <f>(Jul!E70*8)+(Aug!E70*7)+(Sep!E70*6)+(Oct!E70*5)+(Nov!E70*4)+(Dec!E70*3)+(Jan!E70*2)+(Feb!E70*1)</f>
        <v>0</v>
      </c>
      <c r="G70" s="8">
        <v>14173</v>
      </c>
      <c r="H70" s="30">
        <f>Jan!H70+G70</f>
        <v>114423</v>
      </c>
      <c r="I70" s="30">
        <f t="shared" si="2"/>
        <v>15618</v>
      </c>
      <c r="J70" s="30">
        <f t="shared" si="3"/>
        <v>144950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3434</v>
      </c>
      <c r="D71" s="30">
        <f>(Jul!C71*8)+(Aug!C71*7)+(Sep!C71*6)+(Oct!C71*5)+(Nov!C71*4)+(Dec!C71*3)+(Jan!C71*2)+(Feb!C71*1)</f>
        <v>83418</v>
      </c>
      <c r="E71" s="8"/>
      <c r="F71" s="30">
        <f>(Jul!E71*8)+(Aug!E71*7)+(Sep!E71*6)+(Oct!E71*5)+(Nov!E71*4)+(Dec!E71*3)+(Jan!E71*2)+(Feb!E71*1)</f>
        <v>3572</v>
      </c>
      <c r="G71" s="8">
        <v>227771</v>
      </c>
      <c r="H71" s="30">
        <f>Jan!H71+G71</f>
        <v>262850</v>
      </c>
      <c r="I71" s="30">
        <f t="shared" si="2"/>
        <v>231205</v>
      </c>
      <c r="J71" s="30">
        <f t="shared" si="3"/>
        <v>349840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24407</v>
      </c>
      <c r="D72" s="31">
        <f t="shared" si="4"/>
        <v>1251423</v>
      </c>
      <c r="E72" s="31">
        <f t="shared" si="4"/>
        <v>0</v>
      </c>
      <c r="F72" s="31">
        <f t="shared" si="4"/>
        <v>11860</v>
      </c>
      <c r="G72" s="31">
        <f t="shared" si="4"/>
        <v>115127</v>
      </c>
      <c r="H72" s="31">
        <f t="shared" si="4"/>
        <v>916117</v>
      </c>
      <c r="I72" s="31">
        <f t="shared" si="4"/>
        <v>139534</v>
      </c>
      <c r="J72" s="31">
        <f t="shared" si="4"/>
        <v>2179400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43793</v>
      </c>
      <c r="D73" s="31">
        <f t="shared" si="5"/>
        <v>2080424</v>
      </c>
      <c r="E73" s="31">
        <f t="shared" si="5"/>
        <v>1445</v>
      </c>
      <c r="F73" s="31">
        <f t="shared" si="5"/>
        <v>89802</v>
      </c>
      <c r="G73" s="31">
        <f t="shared" si="5"/>
        <v>414177</v>
      </c>
      <c r="H73" s="31">
        <f t="shared" si="5"/>
        <v>2175296</v>
      </c>
      <c r="I73" s="31">
        <f t="shared" si="5"/>
        <v>459415</v>
      </c>
      <c r="J73" s="31">
        <f t="shared" si="5"/>
        <v>4345522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68200</v>
      </c>
      <c r="D74" s="30">
        <f>SUM(D72:D73)</f>
        <v>3331847</v>
      </c>
      <c r="E74" s="31">
        <f t="shared" ref="E74:J74" si="6">SUM(E72:E73)</f>
        <v>1445</v>
      </c>
      <c r="F74" s="31">
        <f t="shared" si="6"/>
        <v>101662</v>
      </c>
      <c r="G74" s="31">
        <f t="shared" si="6"/>
        <v>529304</v>
      </c>
      <c r="H74" s="31">
        <f t="shared" si="6"/>
        <v>3091413</v>
      </c>
      <c r="I74" s="31">
        <f t="shared" si="6"/>
        <v>598949</v>
      </c>
      <c r="J74" s="31">
        <f t="shared" si="6"/>
        <v>6524922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49" activePane="bottomLeft" state="frozen"/>
      <selection pane="bottomLeft" activeCell="N60" sqref="N60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0</v>
      </c>
      <c r="D5" s="30">
        <f>(Jul!C5*9)+(Aug!C5*8)+(Sep!C5*7)+(Oct!C5*6)+(Nov!C5*5)+(Dec!C5*4)+(Jan!C5*3)+(Feb!C5*2)+(Mar!C5*1)</f>
        <v>167039</v>
      </c>
      <c r="E5" s="7">
        <v>0</v>
      </c>
      <c r="F5" s="30">
        <f>(Jul!E5*9)+(Aug!E5*8)+(Sep!E5*7)+(Oct!E5*6)+(Nov!E5*5)+(Dec!E5*4)+(Jan!E5*3)+(Feb!E5*2)+(Mar!E5*1)</f>
        <v>0</v>
      </c>
      <c r="G5" s="8">
        <v>0</v>
      </c>
      <c r="H5" s="30">
        <f>Feb!H5+G5</f>
        <v>128819</v>
      </c>
      <c r="I5" s="30">
        <f t="shared" ref="I5:I63" si="0">C5+E5+G5</f>
        <v>0</v>
      </c>
      <c r="J5" s="30">
        <f t="shared" ref="J5:J63" si="1">D5+F5+H5</f>
        <v>295858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0</v>
      </c>
      <c r="D6" s="30">
        <f>(Jul!C6*9)+(Aug!C6*8)+(Sep!C6*7)+(Oct!C6*6)+(Nov!C6*5)+(Dec!C6*4)+(Jan!C6*3)+(Feb!C6*2)+(Mar!C6*1)</f>
        <v>146923</v>
      </c>
      <c r="E6" s="7">
        <v>0</v>
      </c>
      <c r="F6" s="30">
        <f>(Jul!E6*9)+(Aug!E6*8)+(Sep!E6*7)+(Oct!E6*6)+(Nov!E6*5)+(Dec!E6*4)+(Jan!E6*3)+(Feb!E6*2)+(Mar!E6*1)</f>
        <v>0</v>
      </c>
      <c r="G6" s="7">
        <v>0</v>
      </c>
      <c r="H6" s="30">
        <f>Feb!H6+G6</f>
        <v>31586</v>
      </c>
      <c r="I6" s="30">
        <f t="shared" si="0"/>
        <v>0</v>
      </c>
      <c r="J6" s="30">
        <f t="shared" si="1"/>
        <v>178509</v>
      </c>
    </row>
    <row r="7" spans="1:10" s="1" customFormat="1" ht="15.75" customHeight="1" x14ac:dyDescent="0.2">
      <c r="A7" s="5" t="s">
        <v>24</v>
      </c>
      <c r="B7" s="6" t="s">
        <v>22</v>
      </c>
      <c r="C7" s="7">
        <v>0</v>
      </c>
      <c r="D7" s="30">
        <f>(Jul!C7*9)+(Aug!C7*8)+(Sep!C7*7)+(Oct!C7*6)+(Nov!C7*5)+(Dec!C7*4)+(Jan!C7*3)+(Feb!C7*2)+(Mar!C7*1)</f>
        <v>212658</v>
      </c>
      <c r="E7" s="7">
        <v>0</v>
      </c>
      <c r="F7" s="30">
        <f>(Jul!E7*9)+(Aug!E7*8)+(Sep!E7*7)+(Oct!E7*6)+(Nov!E7*5)+(Dec!E7*4)+(Jan!E7*3)+(Feb!E7*2)+(Mar!E7*1)</f>
        <v>0</v>
      </c>
      <c r="G7" s="7">
        <v>0</v>
      </c>
      <c r="H7" s="30">
        <f>Feb!H7+G7</f>
        <v>142536</v>
      </c>
      <c r="I7" s="30">
        <f t="shared" si="0"/>
        <v>0</v>
      </c>
      <c r="J7" s="30">
        <f t="shared" si="1"/>
        <v>355194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0</v>
      </c>
      <c r="D8" s="30">
        <f>(Jul!C8*9)+(Aug!C8*8)+(Sep!C8*7)+(Oct!C8*6)+(Nov!C8*5)+(Dec!C8*4)+(Jan!C8*3)+(Feb!C8*2)+(Mar!C8*1)</f>
        <v>10231</v>
      </c>
      <c r="E8" s="7">
        <v>0</v>
      </c>
      <c r="F8" s="30">
        <f>(Jul!E8*9)+(Aug!E8*8)+(Sep!E8*7)+(Oct!E8*6)+(Nov!E8*5)+(Dec!E8*4)+(Jan!E8*3)+(Feb!E8*2)+(Mar!E8*1)</f>
        <v>0</v>
      </c>
      <c r="G8" s="7">
        <v>0</v>
      </c>
      <c r="H8" s="30">
        <f>Feb!H8+G8</f>
        <v>5496</v>
      </c>
      <c r="I8" s="30">
        <f t="shared" si="0"/>
        <v>0</v>
      </c>
      <c r="J8" s="30">
        <f t="shared" si="1"/>
        <v>15727</v>
      </c>
    </row>
    <row r="9" spans="1:10" s="1" customFormat="1" ht="15.75" customHeight="1" x14ac:dyDescent="0.2">
      <c r="A9" s="5" t="s">
        <v>27</v>
      </c>
      <c r="B9" s="6" t="s">
        <v>22</v>
      </c>
      <c r="C9" s="7">
        <v>0</v>
      </c>
      <c r="D9" s="30">
        <f>(Jul!C9*9)+(Aug!C9*8)+(Sep!C9*7)+(Oct!C9*6)+(Nov!C9*5)+(Dec!C9*4)+(Jan!C9*3)+(Feb!C9*2)+(Mar!C9*1)</f>
        <v>85781</v>
      </c>
      <c r="E9" s="7">
        <v>0</v>
      </c>
      <c r="F9" s="30">
        <f>(Jul!E9*9)+(Aug!E9*8)+(Sep!E9*7)+(Oct!E9*6)+(Nov!E9*5)+(Dec!E9*4)+(Jan!E9*3)+(Feb!E9*2)+(Mar!E9*1)</f>
        <v>0</v>
      </c>
      <c r="G9" s="7">
        <v>0</v>
      </c>
      <c r="H9" s="30">
        <f>Feb!H9+G9</f>
        <v>37008</v>
      </c>
      <c r="I9" s="30">
        <f t="shared" si="0"/>
        <v>0</v>
      </c>
      <c r="J9" s="30">
        <f t="shared" si="1"/>
        <v>122789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0</v>
      </c>
      <c r="D10" s="30">
        <f>(Jul!C10*9)+(Aug!C10*8)+(Sep!C10*7)+(Oct!C10*6)+(Nov!C10*5)+(Dec!C10*4)+(Jan!C10*3)+(Feb!C10*2)+(Mar!C10*1)</f>
        <v>403873</v>
      </c>
      <c r="E10" s="7">
        <v>0</v>
      </c>
      <c r="F10" s="30">
        <f>(Jul!E10*9)+(Aug!E10*8)+(Sep!E10*7)+(Oct!E10*6)+(Nov!E10*5)+(Dec!E10*4)+(Jan!E10*3)+(Feb!E10*2)+(Mar!E10*1)</f>
        <v>0</v>
      </c>
      <c r="G10" s="7">
        <v>0</v>
      </c>
      <c r="H10" s="30">
        <f>Feb!H10+G10</f>
        <v>210106</v>
      </c>
      <c r="I10" s="30">
        <f t="shared" si="0"/>
        <v>0</v>
      </c>
      <c r="J10" s="30">
        <f t="shared" si="1"/>
        <v>613979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0</v>
      </c>
      <c r="D11" s="30">
        <f>(Jul!C11*9)+(Aug!C11*8)+(Sep!C11*7)+(Oct!C11*6)+(Nov!C11*5)+(Dec!C11*4)+(Jan!C11*3)+(Feb!C11*2)+(Mar!C11*1)</f>
        <v>101234</v>
      </c>
      <c r="E11" s="7">
        <v>0</v>
      </c>
      <c r="F11" s="30">
        <f>(Jul!E11*9)+(Aug!E11*8)+(Sep!E11*7)+(Oct!E11*6)+(Nov!E11*5)+(Dec!E11*4)+(Jan!E11*3)+(Feb!E11*2)+(Mar!E11*1)</f>
        <v>0</v>
      </c>
      <c r="G11" s="7">
        <v>0</v>
      </c>
      <c r="H11" s="30">
        <f>Feb!H11+G11</f>
        <v>55528</v>
      </c>
      <c r="I11" s="30">
        <f t="shared" si="0"/>
        <v>0</v>
      </c>
      <c r="J11" s="30">
        <f t="shared" si="1"/>
        <v>156762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0</v>
      </c>
      <c r="D12" s="30">
        <f>(Jul!C12*9)+(Aug!C12*8)+(Sep!C12*7)+(Oct!C12*6)+(Nov!C12*5)+(Dec!C12*4)+(Jan!C12*3)+(Feb!C12*2)+(Mar!C12*1)</f>
        <v>41951</v>
      </c>
      <c r="E12" s="7">
        <v>0</v>
      </c>
      <c r="F12" s="30">
        <f>(Jul!E12*9)+(Aug!E12*8)+(Sep!E12*7)+(Oct!E12*6)+(Nov!E12*5)+(Dec!E12*4)+(Jan!E12*3)+(Feb!E12*2)+(Mar!E12*1)</f>
        <v>0</v>
      </c>
      <c r="G12" s="7">
        <v>0</v>
      </c>
      <c r="H12" s="30">
        <f>Feb!H12+G12</f>
        <v>72453</v>
      </c>
      <c r="I12" s="30">
        <f t="shared" si="0"/>
        <v>0</v>
      </c>
      <c r="J12" s="30">
        <f t="shared" si="1"/>
        <v>114404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0</v>
      </c>
      <c r="D13" s="30">
        <f>(Jul!C13*9)+(Aug!C13*8)+(Sep!C13*7)+(Oct!C13*6)+(Nov!C13*5)+(Dec!C13*4)+(Jan!C13*3)+(Feb!C13*2)+(Mar!C13*1)</f>
        <v>0</v>
      </c>
      <c r="E13" s="7">
        <v>0</v>
      </c>
      <c r="F13" s="30">
        <f>(Jul!E13*9)+(Aug!E13*8)+(Sep!E13*7)+(Oct!E13*6)+(Nov!E13*5)+(Dec!E13*4)+(Jan!E13*3)+(Feb!E13*2)+(Mar!E13*1)</f>
        <v>0</v>
      </c>
      <c r="G13" s="7">
        <v>0</v>
      </c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0</v>
      </c>
      <c r="D14" s="30">
        <f>(Jul!C14*9)+(Aug!C14*8)+(Sep!C14*7)+(Oct!C14*6)+(Nov!C14*5)+(Dec!C14*4)+(Jan!C14*3)+(Feb!C14*2)+(Mar!C14*1)</f>
        <v>0</v>
      </c>
      <c r="E14" s="7">
        <v>0</v>
      </c>
      <c r="F14" s="30">
        <f>(Jul!E14*9)+(Aug!E14*8)+(Sep!E14*7)+(Oct!E14*6)+(Nov!E14*5)+(Dec!E14*4)+(Jan!E14*3)+(Feb!E14*2)+(Mar!E14*1)</f>
        <v>0</v>
      </c>
      <c r="G14" s="7">
        <v>0</v>
      </c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0</v>
      </c>
      <c r="D15" s="30">
        <f>(Jul!C15*9)+(Aug!C15*8)+(Sep!C15*7)+(Oct!C15*6)+(Nov!C15*5)+(Dec!C15*4)+(Jan!C15*3)+(Feb!C15*2)+(Mar!C15*1)</f>
        <v>0</v>
      </c>
      <c r="E15" s="7">
        <v>0</v>
      </c>
      <c r="F15" s="30">
        <f>(Jul!E15*9)+(Aug!E15*8)+(Sep!E15*7)+(Oct!E15*6)+(Nov!E15*5)+(Dec!E15*4)+(Jan!E15*3)+(Feb!E15*2)+(Mar!E15*1)</f>
        <v>0</v>
      </c>
      <c r="G15" s="7">
        <v>0</v>
      </c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0</v>
      </c>
      <c r="D16" s="30">
        <f>(Jul!C16*9)+(Aug!C16*8)+(Sep!C16*7)+(Oct!C16*6)+(Nov!C16*5)+(Dec!C16*4)+(Jan!C16*3)+(Feb!C16*2)+(Mar!C16*1)</f>
        <v>79409</v>
      </c>
      <c r="E16" s="7">
        <v>0</v>
      </c>
      <c r="F16" s="30">
        <f>(Jul!E16*9)+(Aug!E16*8)+(Sep!E16*7)+(Oct!E16*6)+(Nov!E16*5)+(Dec!E16*4)+(Jan!E16*3)+(Feb!E16*2)+(Mar!E16*1)</f>
        <v>0</v>
      </c>
      <c r="G16" s="7">
        <v>0</v>
      </c>
      <c r="H16" s="30">
        <f>Feb!H16+G16</f>
        <v>26285</v>
      </c>
      <c r="I16" s="30">
        <f t="shared" si="0"/>
        <v>0</v>
      </c>
      <c r="J16" s="30">
        <f t="shared" si="1"/>
        <v>105694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0</v>
      </c>
      <c r="D17" s="30">
        <f>(Jul!C17*9)+(Aug!C17*8)+(Sep!C17*7)+(Oct!C17*6)+(Nov!C17*5)+(Dec!C17*4)+(Jan!C17*3)+(Feb!C17*2)+(Mar!C17*1)</f>
        <v>0</v>
      </c>
      <c r="E17" s="7">
        <v>0</v>
      </c>
      <c r="F17" s="30">
        <f>(Jul!E17*9)+(Aug!E17*8)+(Sep!E17*7)+(Oct!E17*6)+(Nov!E17*5)+(Dec!E17*4)+(Jan!E17*3)+(Feb!E17*2)+(Mar!E17*1)</f>
        <v>0</v>
      </c>
      <c r="G17" s="7">
        <v>0</v>
      </c>
      <c r="H17" s="30">
        <f>Feb!H17+G17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0</v>
      </c>
      <c r="D18" s="30">
        <f>(Jul!C18*9)+(Aug!C18*8)+(Sep!C18*7)+(Oct!C18*6)+(Nov!C18*5)+(Dec!C18*4)+(Jan!C18*3)+(Feb!C18*2)+(Mar!C18*1)</f>
        <v>0</v>
      </c>
      <c r="E18" s="7">
        <v>0</v>
      </c>
      <c r="F18" s="30">
        <f>(Jul!E18*9)+(Aug!E18*8)+(Sep!E18*7)+(Oct!E18*6)+(Nov!E18*5)+(Dec!E18*4)+(Jan!E18*3)+(Feb!E18*2)+(Mar!E18*1)</f>
        <v>0</v>
      </c>
      <c r="G18" s="7">
        <v>0</v>
      </c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0</v>
      </c>
      <c r="D19" s="30">
        <f>(Jul!C19*9)+(Aug!C19*8)+(Sep!C19*7)+(Oct!C19*6)+(Nov!C19*5)+(Dec!C19*4)+(Jan!C19*3)+(Feb!C19*2)+(Mar!C19*1)</f>
        <v>0</v>
      </c>
      <c r="E19" s="7">
        <v>0</v>
      </c>
      <c r="F19" s="30">
        <f>(Jul!E19*9)+(Aug!E19*8)+(Sep!E19*7)+(Oct!E19*6)+(Nov!E19*5)+(Dec!E19*4)+(Jan!E19*3)+(Feb!E19*2)+(Mar!E19*1)</f>
        <v>0</v>
      </c>
      <c r="G19" s="7">
        <v>0</v>
      </c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0</v>
      </c>
      <c r="D20" s="30">
        <f>(Jul!C20*9)+(Aug!C20*8)+(Sep!C20*7)+(Oct!C20*6)+(Nov!C20*5)+(Dec!C20*4)+(Jan!C20*3)+(Feb!C20*2)+(Mar!C20*1)</f>
        <v>0</v>
      </c>
      <c r="E20" s="7">
        <v>0</v>
      </c>
      <c r="F20" s="30">
        <f>(Jul!E20*9)+(Aug!E20*8)+(Sep!E20*7)+(Oct!E20*6)+(Nov!E20*5)+(Dec!E20*4)+(Jan!E20*3)+(Feb!E20*2)+(Mar!E20*1)</f>
        <v>0</v>
      </c>
      <c r="G20" s="7">
        <v>0</v>
      </c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0</v>
      </c>
      <c r="D21" s="30">
        <f>(Jul!C21*9)+(Aug!C21*8)+(Sep!C21*7)+(Oct!C21*6)+(Nov!C21*5)+(Dec!C21*4)+(Jan!C21*3)+(Feb!C21*2)+(Mar!C21*1)</f>
        <v>38779</v>
      </c>
      <c r="E21" s="7">
        <v>0</v>
      </c>
      <c r="F21" s="30">
        <f>(Jul!E21*9)+(Aug!E21*8)+(Sep!E21*7)+(Oct!E21*6)+(Nov!E21*5)+(Dec!E21*4)+(Jan!E21*3)+(Feb!E21*2)+(Mar!E21*1)</f>
        <v>8125</v>
      </c>
      <c r="G21" s="7">
        <v>0</v>
      </c>
      <c r="H21" s="30">
        <f>Feb!H21+G21</f>
        <v>106773</v>
      </c>
      <c r="I21" s="30">
        <f t="shared" si="0"/>
        <v>0</v>
      </c>
      <c r="J21" s="30">
        <f t="shared" si="1"/>
        <v>153677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0</v>
      </c>
      <c r="D22" s="30">
        <f>(Jul!C22*9)+(Aug!C22*8)+(Sep!C22*7)+(Oct!C22*6)+(Nov!C22*5)+(Dec!C22*4)+(Jan!C22*3)+(Feb!C22*2)+(Mar!C22*1)</f>
        <v>0</v>
      </c>
      <c r="E22" s="7">
        <v>0</v>
      </c>
      <c r="F22" s="30">
        <f>(Jul!E22*9)+(Aug!E22*8)+(Sep!E22*7)+(Oct!E22*6)+(Nov!E22*5)+(Dec!E22*4)+(Jan!E22*3)+(Feb!E22*2)+(Mar!E22*1)</f>
        <v>0</v>
      </c>
      <c r="G22" s="7">
        <v>0</v>
      </c>
      <c r="H22" s="30">
        <f>Feb!H22+G22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0</v>
      </c>
      <c r="D23" s="30">
        <f>(Jul!C23*9)+(Aug!C23*8)+(Sep!C23*7)+(Oct!C23*6)+(Nov!C23*5)+(Dec!C23*4)+(Jan!C23*3)+(Feb!C23*2)+(Mar!C23*1)</f>
        <v>0</v>
      </c>
      <c r="E23" s="7">
        <v>0</v>
      </c>
      <c r="F23" s="30">
        <f>(Jul!E23*9)+(Aug!E23*8)+(Sep!E23*7)+(Oct!E23*6)+(Nov!E23*5)+(Dec!E23*4)+(Jan!E23*3)+(Feb!E23*2)+(Mar!E23*1)</f>
        <v>0</v>
      </c>
      <c r="G23" s="7">
        <v>0</v>
      </c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0</v>
      </c>
      <c r="D24" s="30">
        <f>(Jul!C24*9)+(Aug!C24*8)+(Sep!C24*7)+(Oct!C24*6)+(Nov!C24*5)+(Dec!C24*4)+(Jan!C24*3)+(Feb!C24*2)+(Mar!C24*1)</f>
        <v>63389</v>
      </c>
      <c r="E24" s="7">
        <v>0</v>
      </c>
      <c r="F24" s="30">
        <f>(Jul!E24*9)+(Aug!E24*8)+(Sep!E24*7)+(Oct!E24*6)+(Nov!E24*5)+(Dec!E24*4)+(Jan!E24*3)+(Feb!E24*2)+(Mar!E24*1)</f>
        <v>0</v>
      </c>
      <c r="G24" s="7">
        <v>0</v>
      </c>
      <c r="H24" s="30">
        <f>Feb!H24+G24</f>
        <v>15795</v>
      </c>
      <c r="I24" s="30">
        <f t="shared" si="0"/>
        <v>0</v>
      </c>
      <c r="J24" s="30">
        <f t="shared" si="1"/>
        <v>79184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0</v>
      </c>
      <c r="D25" s="30">
        <f>(Jul!C25*9)+(Aug!C25*8)+(Sep!C25*7)+(Oct!C25*6)+(Nov!C25*5)+(Dec!C25*4)+(Jan!C25*3)+(Feb!C25*2)+(Mar!C25*1)</f>
        <v>0</v>
      </c>
      <c r="E25" s="7">
        <v>0</v>
      </c>
      <c r="F25" s="30">
        <f>(Jul!E25*9)+(Aug!E25*8)+(Sep!E25*7)+(Oct!E25*6)+(Nov!E25*5)+(Dec!E25*4)+(Jan!E25*3)+(Feb!E25*2)+(Mar!E25*1)</f>
        <v>0</v>
      </c>
      <c r="G25" s="7">
        <v>0</v>
      </c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0</v>
      </c>
      <c r="D26" s="30">
        <f>(Jul!C26*9)+(Aug!C26*8)+(Sep!C26*7)+(Oct!C26*6)+(Nov!C26*5)+(Dec!C26*4)+(Jan!C26*3)+(Feb!C26*2)+(Mar!C26*1)</f>
        <v>17021</v>
      </c>
      <c r="E26" s="7">
        <v>0</v>
      </c>
      <c r="F26" s="30">
        <f>(Jul!E26*9)+(Aug!E26*8)+(Sep!E26*7)+(Oct!E26*6)+(Nov!E26*5)+(Dec!E26*4)+(Jan!E26*3)+(Feb!E26*2)+(Mar!E26*1)</f>
        <v>0</v>
      </c>
      <c r="G26" s="7">
        <v>0</v>
      </c>
      <c r="H26" s="30">
        <f>Feb!H26+G26</f>
        <v>16953</v>
      </c>
      <c r="I26" s="30">
        <f t="shared" si="0"/>
        <v>0</v>
      </c>
      <c r="J26" s="30">
        <f t="shared" si="1"/>
        <v>33974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0</v>
      </c>
      <c r="D27" s="30">
        <f>(Jul!C27*9)+(Aug!C27*8)+(Sep!C27*7)+(Oct!C27*6)+(Nov!C27*5)+(Dec!C27*4)+(Jan!C27*3)+(Feb!C27*2)+(Mar!C27*1)</f>
        <v>60529</v>
      </c>
      <c r="E27" s="7">
        <v>0</v>
      </c>
      <c r="F27" s="30">
        <f>(Jul!E27*9)+(Aug!E27*8)+(Sep!E27*7)+(Oct!E27*6)+(Nov!E27*5)+(Dec!E27*4)+(Jan!E27*3)+(Feb!E27*2)+(Mar!E27*1)</f>
        <v>0</v>
      </c>
      <c r="G27" s="7">
        <v>0</v>
      </c>
      <c r="H27" s="30">
        <f>Feb!H27+G27</f>
        <v>42238</v>
      </c>
      <c r="I27" s="30">
        <f t="shared" si="0"/>
        <v>0</v>
      </c>
      <c r="J27" s="30">
        <f t="shared" si="1"/>
        <v>102767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0</v>
      </c>
      <c r="D28" s="30">
        <f>(Jul!C28*9)+(Aug!C28*8)+(Sep!C28*7)+(Oct!C28*6)+(Nov!C28*5)+(Dec!C28*4)+(Jan!C28*3)+(Feb!C28*2)+(Mar!C28*1)</f>
        <v>7130</v>
      </c>
      <c r="E28" s="7">
        <v>0</v>
      </c>
      <c r="F28" s="30">
        <f>(Jul!E28*9)+(Aug!E28*8)+(Sep!E28*7)+(Oct!E28*6)+(Nov!E28*5)+(Dec!E28*4)+(Jan!E28*3)+(Feb!E28*2)+(Mar!E28*1)</f>
        <v>0</v>
      </c>
      <c r="G28" s="7">
        <v>0</v>
      </c>
      <c r="H28" s="30">
        <f>Feb!H28+G28</f>
        <v>4278</v>
      </c>
      <c r="I28" s="30">
        <f t="shared" si="0"/>
        <v>0</v>
      </c>
      <c r="J28" s="30">
        <f t="shared" si="1"/>
        <v>11408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0</v>
      </c>
      <c r="D29" s="30">
        <f>(Jul!C29*9)+(Aug!C29*8)+(Sep!C29*7)+(Oct!C29*6)+(Nov!C29*5)+(Dec!C29*4)+(Jan!C29*3)+(Feb!C29*2)+(Mar!C29*1)</f>
        <v>0</v>
      </c>
      <c r="E29" s="7">
        <v>0</v>
      </c>
      <c r="F29" s="30">
        <f>(Jul!E29*9)+(Aug!E29*8)+(Sep!E29*7)+(Oct!E29*6)+(Nov!E29*5)+(Dec!E29*4)+(Jan!E29*3)+(Feb!E29*2)+(Mar!E29*1)</f>
        <v>6700</v>
      </c>
      <c r="G29" s="7">
        <v>0</v>
      </c>
      <c r="H29" s="30">
        <f>Feb!H29+G29</f>
        <v>904</v>
      </c>
      <c r="I29" s="30">
        <f t="shared" si="0"/>
        <v>0</v>
      </c>
      <c r="J29" s="30">
        <f t="shared" si="1"/>
        <v>7604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0</v>
      </c>
      <c r="D30" s="30">
        <f>(Jul!C30*9)+(Aug!C30*8)+(Sep!C30*7)+(Oct!C30*6)+(Nov!C30*5)+(Dec!C30*4)+(Jan!C30*3)+(Feb!C30*2)+(Mar!C30*1)</f>
        <v>6028</v>
      </c>
      <c r="E30" s="7">
        <v>0</v>
      </c>
      <c r="F30" s="30">
        <f>(Jul!E30*9)+(Aug!E30*8)+(Sep!E30*7)+(Oct!E30*6)+(Nov!E30*5)+(Dec!E30*4)+(Jan!E30*3)+(Feb!E30*2)+(Mar!E30*1)</f>
        <v>0</v>
      </c>
      <c r="G30" s="7">
        <v>0</v>
      </c>
      <c r="H30" s="30">
        <f>Feb!H30+G30</f>
        <v>4557</v>
      </c>
      <c r="I30" s="30">
        <f t="shared" si="0"/>
        <v>0</v>
      </c>
      <c r="J30" s="30">
        <f t="shared" si="1"/>
        <v>10585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0</v>
      </c>
      <c r="D31" s="30">
        <f>(Jul!C31*9)+(Aug!C31*8)+(Sep!C31*7)+(Oct!C31*6)+(Nov!C31*5)+(Dec!C31*4)+(Jan!C31*3)+(Feb!C31*2)+(Mar!C31*1)</f>
        <v>65531</v>
      </c>
      <c r="E31" s="7">
        <v>0</v>
      </c>
      <c r="F31" s="30">
        <f>(Jul!E31*9)+(Aug!E31*8)+(Sep!E31*7)+(Oct!E31*6)+(Nov!E31*5)+(Dec!E31*4)+(Jan!E31*3)+(Feb!E31*2)+(Mar!E31*1)</f>
        <v>0</v>
      </c>
      <c r="G31" s="7">
        <v>0</v>
      </c>
      <c r="H31" s="30">
        <f>Feb!H31+G31</f>
        <v>14802</v>
      </c>
      <c r="I31" s="30">
        <f t="shared" si="0"/>
        <v>0</v>
      </c>
      <c r="J31" s="30">
        <f t="shared" si="1"/>
        <v>80333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0</v>
      </c>
      <c r="D32" s="30">
        <f>(Jul!C32*9)+(Aug!C32*8)+(Sep!C32*7)+(Oct!C32*6)+(Nov!C32*5)+(Dec!C32*4)+(Jan!C32*3)+(Feb!C32*2)+(Mar!C32*1)</f>
        <v>0</v>
      </c>
      <c r="E32" s="7">
        <v>0</v>
      </c>
      <c r="F32" s="30">
        <f>(Jul!E32*9)+(Aug!E32*8)+(Sep!E32*7)+(Oct!E32*6)+(Nov!E32*5)+(Dec!E32*4)+(Jan!E32*3)+(Feb!E32*2)+(Mar!E32*1)</f>
        <v>0</v>
      </c>
      <c r="G32" s="7">
        <v>0</v>
      </c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0</v>
      </c>
      <c r="D33" s="30">
        <f>(Jul!C33*9)+(Aug!C33*8)+(Sep!C33*7)+(Oct!C33*6)+(Nov!C33*5)+(Dec!C33*4)+(Jan!C33*3)+(Feb!C33*2)+(Mar!C33*1)</f>
        <v>222474</v>
      </c>
      <c r="E33" s="7">
        <v>0</v>
      </c>
      <c r="F33" s="30">
        <f>(Jul!E33*9)+(Aug!E33*8)+(Sep!E33*7)+(Oct!E33*6)+(Nov!E33*5)+(Dec!E33*4)+(Jan!E33*3)+(Feb!E33*2)+(Mar!E33*1)</f>
        <v>1686</v>
      </c>
      <c r="G33" s="7">
        <v>0</v>
      </c>
      <c r="H33" s="30">
        <f>Feb!H33+G33</f>
        <v>167553</v>
      </c>
      <c r="I33" s="30">
        <f t="shared" si="0"/>
        <v>0</v>
      </c>
      <c r="J33" s="30">
        <f t="shared" si="1"/>
        <v>391713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0</v>
      </c>
      <c r="D34" s="30">
        <f>(Jul!C34*9)+(Aug!C34*8)+(Sep!C34*7)+(Oct!C34*6)+(Nov!C34*5)+(Dec!C34*4)+(Jan!C34*3)+(Feb!C34*2)+(Mar!C34*1)</f>
        <v>0</v>
      </c>
      <c r="E34" s="7">
        <v>0</v>
      </c>
      <c r="F34" s="30">
        <f>(Jul!E34*9)+(Aug!E34*8)+(Sep!E34*7)+(Oct!E34*6)+(Nov!E34*5)+(Dec!E34*4)+(Jan!E34*3)+(Feb!E34*2)+(Mar!E34*1)</f>
        <v>0</v>
      </c>
      <c r="G34" s="7">
        <v>0</v>
      </c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0</v>
      </c>
      <c r="D35" s="30">
        <f>(Jul!C35*9)+(Aug!C35*8)+(Sep!C35*7)+(Oct!C35*6)+(Nov!C35*5)+(Dec!C35*4)+(Jan!C35*3)+(Feb!C35*2)+(Mar!C35*1)</f>
        <v>12565</v>
      </c>
      <c r="E35" s="7">
        <v>0</v>
      </c>
      <c r="F35" s="30">
        <f>(Jul!E35*9)+(Aug!E35*8)+(Sep!E35*7)+(Oct!E35*6)+(Nov!E35*5)+(Dec!E35*4)+(Jan!E35*3)+(Feb!E35*2)+(Mar!E35*1)</f>
        <v>0</v>
      </c>
      <c r="G35" s="7">
        <v>0</v>
      </c>
      <c r="H35" s="30">
        <f>Feb!H35+G35</f>
        <v>13827</v>
      </c>
      <c r="I35" s="30">
        <f t="shared" si="0"/>
        <v>0</v>
      </c>
      <c r="J35" s="30">
        <f t="shared" si="1"/>
        <v>26392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0</v>
      </c>
      <c r="D36" s="30">
        <f>(Jul!C36*9)+(Aug!C36*8)+(Sep!C36*7)+(Oct!C36*6)+(Nov!C36*5)+(Dec!C36*4)+(Jan!C36*3)+(Feb!C36*2)+(Mar!C36*1)</f>
        <v>0</v>
      </c>
      <c r="E36" s="7">
        <v>0</v>
      </c>
      <c r="F36" s="30">
        <f>(Jul!E36*9)+(Aug!E36*8)+(Sep!E36*7)+(Oct!E36*6)+(Nov!E36*5)+(Dec!E36*4)+(Jan!E36*3)+(Feb!E36*2)+(Mar!E36*1)</f>
        <v>0</v>
      </c>
      <c r="G36" s="7">
        <v>0</v>
      </c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0</v>
      </c>
      <c r="D37" s="30">
        <f>(Jul!C37*9)+(Aug!C37*8)+(Sep!C37*7)+(Oct!C37*6)+(Nov!C37*5)+(Dec!C37*4)+(Jan!C37*3)+(Feb!C37*2)+(Mar!C37*1)</f>
        <v>13034</v>
      </c>
      <c r="E37" s="7">
        <v>0</v>
      </c>
      <c r="F37" s="30">
        <f>(Jul!E37*9)+(Aug!E37*8)+(Sep!E37*7)+(Oct!E37*6)+(Nov!E37*5)+(Dec!E37*4)+(Jan!E37*3)+(Feb!E37*2)+(Mar!E37*1)</f>
        <v>13755</v>
      </c>
      <c r="G37" s="7">
        <v>0</v>
      </c>
      <c r="H37" s="30">
        <f>Feb!H37+G37</f>
        <v>6252</v>
      </c>
      <c r="I37" s="30">
        <f t="shared" si="0"/>
        <v>0</v>
      </c>
      <c r="J37" s="30">
        <f t="shared" si="1"/>
        <v>33041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0</v>
      </c>
      <c r="D38" s="30">
        <f>(Jul!C38*9)+(Aug!C38*8)+(Sep!C38*7)+(Oct!C38*6)+(Nov!C38*5)+(Dec!C38*4)+(Jan!C38*3)+(Feb!C38*2)+(Mar!C38*1)</f>
        <v>4190</v>
      </c>
      <c r="E38" s="7">
        <v>0</v>
      </c>
      <c r="F38" s="30">
        <f>(Jul!E38*9)+(Aug!E38*8)+(Sep!E38*7)+(Oct!E38*6)+(Nov!E38*5)+(Dec!E38*4)+(Jan!E38*3)+(Feb!E38*2)+(Mar!E38*1)</f>
        <v>0</v>
      </c>
      <c r="G38" s="7">
        <v>0</v>
      </c>
      <c r="H38" s="30">
        <f>Feb!H38+G38</f>
        <v>2306</v>
      </c>
      <c r="I38" s="30">
        <f t="shared" si="0"/>
        <v>0</v>
      </c>
      <c r="J38" s="30">
        <f t="shared" si="1"/>
        <v>6496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0</v>
      </c>
      <c r="D39" s="30">
        <f>(Jul!C39*9)+(Aug!C39*8)+(Sep!C39*7)+(Oct!C39*6)+(Nov!C39*5)+(Dec!C39*4)+(Jan!C39*3)+(Feb!C39*2)+(Mar!C39*1)</f>
        <v>128040</v>
      </c>
      <c r="E39" s="7">
        <v>0</v>
      </c>
      <c r="F39" s="30">
        <f>(Jul!E39*9)+(Aug!E39*8)+(Sep!E39*7)+(Oct!E39*6)+(Nov!E39*5)+(Dec!E39*4)+(Jan!E39*3)+(Feb!E39*2)+(Mar!E39*1)</f>
        <v>13719</v>
      </c>
      <c r="G39" s="7">
        <v>0</v>
      </c>
      <c r="H39" s="30">
        <f>Feb!H39+G39</f>
        <v>62584</v>
      </c>
      <c r="I39" s="30">
        <f t="shared" si="0"/>
        <v>0</v>
      </c>
      <c r="J39" s="30">
        <f t="shared" si="1"/>
        <v>204343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0</v>
      </c>
      <c r="D40" s="30">
        <f>(Jul!C40*9)+(Aug!C40*8)+(Sep!C40*7)+(Oct!C40*6)+(Nov!C40*5)+(Dec!C40*4)+(Jan!C40*3)+(Feb!C40*2)+(Mar!C40*1)</f>
        <v>0</v>
      </c>
      <c r="E40" s="7">
        <v>0</v>
      </c>
      <c r="F40" s="30">
        <f>(Jul!E40*9)+(Aug!E40*8)+(Sep!E40*7)+(Oct!E40*6)+(Nov!E40*5)+(Dec!E40*4)+(Jan!E40*3)+(Feb!E40*2)+(Mar!E40*1)</f>
        <v>0</v>
      </c>
      <c r="G40" s="7">
        <v>0</v>
      </c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0</v>
      </c>
      <c r="D41" s="30">
        <f>(Jul!C41*9)+(Aug!C41*8)+(Sep!C41*7)+(Oct!C41*6)+(Nov!C41*5)+(Dec!C41*4)+(Jan!C41*3)+(Feb!C41*2)+(Mar!C41*1)</f>
        <v>9655</v>
      </c>
      <c r="E41" s="7">
        <v>0</v>
      </c>
      <c r="F41" s="30">
        <f>(Jul!E41*9)+(Aug!E41*8)+(Sep!E41*7)+(Oct!E41*6)+(Nov!E41*5)+(Dec!E41*4)+(Jan!E41*3)+(Feb!E41*2)+(Mar!E41*1)</f>
        <v>0</v>
      </c>
      <c r="G41" s="7">
        <v>0</v>
      </c>
      <c r="H41" s="30">
        <f>Feb!H41+G41</f>
        <v>331</v>
      </c>
      <c r="I41" s="30">
        <f t="shared" si="0"/>
        <v>0</v>
      </c>
      <c r="J41" s="30">
        <f t="shared" si="1"/>
        <v>9986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0</v>
      </c>
      <c r="D42" s="30">
        <f>(Jul!C42*9)+(Aug!C42*8)+(Sep!C42*7)+(Oct!C42*6)+(Nov!C42*5)+(Dec!C42*4)+(Jan!C42*3)+(Feb!C42*2)+(Mar!C42*1)</f>
        <v>459555</v>
      </c>
      <c r="E42" s="7">
        <v>0</v>
      </c>
      <c r="F42" s="30">
        <f>(Jul!E42*9)+(Aug!E42*8)+(Sep!E42*7)+(Oct!E42*6)+(Nov!E42*5)+(Dec!E42*4)+(Jan!E42*3)+(Feb!E42*2)+(Mar!E42*1)</f>
        <v>0</v>
      </c>
      <c r="G42" s="7">
        <v>0</v>
      </c>
      <c r="H42" s="30">
        <f>Feb!H42+G42</f>
        <v>417848</v>
      </c>
      <c r="I42" s="30">
        <f t="shared" si="0"/>
        <v>0</v>
      </c>
      <c r="J42" s="30">
        <f t="shared" si="1"/>
        <v>877403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0</v>
      </c>
      <c r="D43" s="30">
        <f>(Jul!C43*9)+(Aug!C43*8)+(Sep!C43*7)+(Oct!C43*6)+(Nov!C43*5)+(Dec!C43*4)+(Jan!C43*3)+(Feb!C43*2)+(Mar!C43*1)</f>
        <v>235676</v>
      </c>
      <c r="E43" s="7">
        <v>0</v>
      </c>
      <c r="F43" s="30">
        <f>(Jul!E43*9)+(Aug!E43*8)+(Sep!E43*7)+(Oct!E43*6)+(Nov!E43*5)+(Dec!E43*4)+(Jan!E43*3)+(Feb!E43*2)+(Mar!E43*1)</f>
        <v>9982</v>
      </c>
      <c r="G43" s="7">
        <v>0</v>
      </c>
      <c r="H43" s="30">
        <f>Feb!H43+G43</f>
        <v>146164</v>
      </c>
      <c r="I43" s="30">
        <f t="shared" si="0"/>
        <v>0</v>
      </c>
      <c r="J43" s="30">
        <f t="shared" si="1"/>
        <v>391822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0</v>
      </c>
      <c r="D44" s="30">
        <f>(Jul!C44*9)+(Aug!C44*8)+(Sep!C44*7)+(Oct!C44*6)+(Nov!C44*5)+(Dec!C44*4)+(Jan!C44*3)+(Feb!C44*2)+(Mar!C44*1)</f>
        <v>22736</v>
      </c>
      <c r="E44" s="7">
        <v>0</v>
      </c>
      <c r="F44" s="30">
        <f>(Jul!E44*9)+(Aug!E44*8)+(Sep!E44*7)+(Oct!E44*6)+(Nov!E44*5)+(Dec!E44*4)+(Jan!E44*3)+(Feb!E44*2)+(Mar!E44*1)</f>
        <v>8125</v>
      </c>
      <c r="G44" s="7">
        <v>0</v>
      </c>
      <c r="H44" s="30">
        <f>Feb!H44+G44</f>
        <v>38011</v>
      </c>
      <c r="I44" s="30">
        <f t="shared" si="0"/>
        <v>0</v>
      </c>
      <c r="J44" s="30">
        <f t="shared" si="1"/>
        <v>68872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0</v>
      </c>
      <c r="D45" s="30">
        <f>(Jul!C45*9)+(Aug!C45*8)+(Sep!C45*7)+(Oct!C45*6)+(Nov!C45*5)+(Dec!C45*4)+(Jan!C45*3)+(Feb!C45*2)+(Mar!C45*1)</f>
        <v>29500</v>
      </c>
      <c r="E45" s="7">
        <v>0</v>
      </c>
      <c r="F45" s="30">
        <f>(Jul!E45*9)+(Aug!E45*8)+(Sep!E45*7)+(Oct!E45*6)+(Nov!E45*5)+(Dec!E45*4)+(Jan!E45*3)+(Feb!E45*2)+(Mar!E45*1)</f>
        <v>0</v>
      </c>
      <c r="G45" s="7">
        <v>0</v>
      </c>
      <c r="H45" s="30">
        <f>Feb!H45+G45</f>
        <v>7718</v>
      </c>
      <c r="I45" s="30">
        <f t="shared" si="0"/>
        <v>0</v>
      </c>
      <c r="J45" s="30">
        <f t="shared" si="1"/>
        <v>37218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0</v>
      </c>
      <c r="D46" s="30">
        <f>(Jul!C46*9)+(Aug!C46*8)+(Sep!C46*7)+(Oct!C46*6)+(Nov!C46*5)+(Dec!C46*4)+(Jan!C46*3)+(Feb!C46*2)+(Mar!C46*1)</f>
        <v>38843</v>
      </c>
      <c r="E46" s="7">
        <v>0</v>
      </c>
      <c r="F46" s="30">
        <f>(Jul!E46*9)+(Aug!E46*8)+(Sep!E46*7)+(Oct!E46*6)+(Nov!E46*5)+(Dec!E46*4)+(Jan!E46*3)+(Feb!E46*2)+(Mar!E46*1)</f>
        <v>0</v>
      </c>
      <c r="G46" s="7">
        <v>0</v>
      </c>
      <c r="H46" s="30">
        <f>Feb!H46+G46</f>
        <v>10324</v>
      </c>
      <c r="I46" s="30">
        <f t="shared" si="0"/>
        <v>0</v>
      </c>
      <c r="J46" s="30">
        <f t="shared" si="1"/>
        <v>49167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0</v>
      </c>
      <c r="D47" s="30">
        <f>(Jul!C47*9)+(Aug!C47*8)+(Sep!C47*7)+(Oct!C47*6)+(Nov!C47*5)+(Dec!C47*4)+(Jan!C47*3)+(Feb!C47*2)+(Mar!C47*1)</f>
        <v>44989</v>
      </c>
      <c r="E47" s="7">
        <v>0</v>
      </c>
      <c r="F47" s="30">
        <f>(Jul!E47*9)+(Aug!E47*8)+(Sep!E47*7)+(Oct!E47*6)+(Nov!E47*5)+(Dec!E47*4)+(Jan!E47*3)+(Feb!E47*2)+(Mar!E47*1)</f>
        <v>0</v>
      </c>
      <c r="G47" s="7">
        <v>0</v>
      </c>
      <c r="H47" s="30">
        <f>Feb!H47+G47</f>
        <v>11270</v>
      </c>
      <c r="I47" s="30">
        <f t="shared" si="0"/>
        <v>0</v>
      </c>
      <c r="J47" s="30">
        <f t="shared" si="1"/>
        <v>56259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0</v>
      </c>
      <c r="D48" s="30">
        <f>(Jul!C48*9)+(Aug!C48*8)+(Sep!C48*7)+(Oct!C48*6)+(Nov!C48*5)+(Dec!C48*4)+(Jan!C48*3)+(Feb!C48*2)+(Mar!C48*1)</f>
        <v>265245</v>
      </c>
      <c r="E48" s="7">
        <v>0</v>
      </c>
      <c r="F48" s="30">
        <f>(Jul!E48*9)+(Aug!E48*8)+(Sep!E48*7)+(Oct!E48*6)+(Nov!E48*5)+(Dec!E48*4)+(Jan!E48*3)+(Feb!E48*2)+(Mar!E48*1)</f>
        <v>3402</v>
      </c>
      <c r="G48" s="7">
        <v>0</v>
      </c>
      <c r="H48" s="30">
        <f>Feb!H48+G48</f>
        <v>115851</v>
      </c>
      <c r="I48" s="30">
        <f t="shared" si="0"/>
        <v>0</v>
      </c>
      <c r="J48" s="30">
        <f t="shared" si="1"/>
        <v>384498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0</v>
      </c>
      <c r="D49" s="30">
        <f>(Jul!C49*9)+(Aug!C49*8)+(Sep!C49*7)+(Oct!C49*6)+(Nov!C49*5)+(Dec!C49*4)+(Jan!C49*3)+(Feb!C49*2)+(Mar!C49*1)</f>
        <v>101476</v>
      </c>
      <c r="E49" s="7">
        <v>0</v>
      </c>
      <c r="F49" s="30">
        <f>(Jul!E49*9)+(Aug!E49*8)+(Sep!E49*7)+(Oct!E49*6)+(Nov!E49*5)+(Dec!E49*4)+(Jan!E49*3)+(Feb!E49*2)+(Mar!E49*1)</f>
        <v>15237</v>
      </c>
      <c r="G49" s="7">
        <v>0</v>
      </c>
      <c r="H49" s="30">
        <f>Feb!H49+G49</f>
        <v>78768</v>
      </c>
      <c r="I49" s="30">
        <f t="shared" si="0"/>
        <v>0</v>
      </c>
      <c r="J49" s="30">
        <f t="shared" si="1"/>
        <v>195481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0</v>
      </c>
      <c r="D50" s="30">
        <f>(Jul!C50*9)+(Aug!C50*8)+(Sep!C50*7)+(Oct!C50*6)+(Nov!C50*5)+(Dec!C50*4)+(Jan!C50*3)+(Feb!C50*2)+(Mar!C50*1)</f>
        <v>33023</v>
      </c>
      <c r="E50" s="7">
        <v>0</v>
      </c>
      <c r="F50" s="30">
        <f>(Jul!E50*9)+(Aug!E50*8)+(Sep!E50*7)+(Oct!E50*6)+(Nov!E50*5)+(Dec!E50*4)+(Jan!E50*3)+(Feb!E50*2)+(Mar!E50*1)</f>
        <v>9398</v>
      </c>
      <c r="G50" s="7">
        <v>0</v>
      </c>
      <c r="H50" s="30">
        <f>Feb!H50+G50</f>
        <v>41454</v>
      </c>
      <c r="I50" s="30">
        <f t="shared" si="0"/>
        <v>0</v>
      </c>
      <c r="J50" s="30">
        <f t="shared" si="1"/>
        <v>83875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0</v>
      </c>
      <c r="D51" s="30">
        <f>(Jul!C51*9)+(Aug!C51*8)+(Sep!C51*7)+(Oct!C51*6)+(Nov!C51*5)+(Dec!C51*4)+(Jan!C51*3)+(Feb!C51*2)+(Mar!C51*1)</f>
        <v>120470</v>
      </c>
      <c r="E51" s="7">
        <v>0</v>
      </c>
      <c r="F51" s="30">
        <f>(Jul!E51*9)+(Aug!E51*8)+(Sep!E51*7)+(Oct!E51*6)+(Nov!E51*5)+(Dec!E51*4)+(Jan!E51*3)+(Feb!E51*2)+(Mar!E51*1)</f>
        <v>0</v>
      </c>
      <c r="G51" s="7">
        <v>0</v>
      </c>
      <c r="H51" s="30">
        <f>Feb!H51+G51</f>
        <v>50780</v>
      </c>
      <c r="I51" s="30">
        <f t="shared" si="0"/>
        <v>0</v>
      </c>
      <c r="J51" s="30">
        <f t="shared" si="1"/>
        <v>171250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0</v>
      </c>
      <c r="D52" s="30">
        <f>(Jul!C52*9)+(Aug!C52*8)+(Sep!C52*7)+(Oct!C52*6)+(Nov!C52*5)+(Dec!C52*4)+(Jan!C52*3)+(Feb!C52*2)+(Mar!C52*1)</f>
        <v>0</v>
      </c>
      <c r="E52" s="7">
        <v>0</v>
      </c>
      <c r="F52" s="30">
        <f>(Jul!E52*9)+(Aug!E52*8)+(Sep!E52*7)+(Oct!E52*6)+(Nov!E52*5)+(Dec!E52*4)+(Jan!E52*3)+(Feb!E52*2)+(Mar!E52*1)</f>
        <v>0</v>
      </c>
      <c r="G52" s="7">
        <v>0</v>
      </c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0</v>
      </c>
      <c r="D53" s="30">
        <f>(Jul!C53*9)+(Aug!C53*8)+(Sep!C53*7)+(Oct!C53*6)+(Nov!C53*5)+(Dec!C53*4)+(Jan!C53*3)+(Feb!C53*2)+(Mar!C53*1)</f>
        <v>0</v>
      </c>
      <c r="E53" s="7">
        <v>0</v>
      </c>
      <c r="F53" s="30">
        <f>(Jul!E53*9)+(Aug!E53*8)+(Sep!E53*7)+(Oct!E53*6)+(Nov!E53*5)+(Dec!E53*4)+(Jan!E53*3)+(Feb!E53*2)+(Mar!E53*1)</f>
        <v>0</v>
      </c>
      <c r="G53" s="7">
        <v>0</v>
      </c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0</v>
      </c>
      <c r="D54" s="30">
        <f>(Jul!C54*9)+(Aug!C54*8)+(Sep!C54*7)+(Oct!C54*6)+(Nov!C54*5)+(Dec!C54*4)+(Jan!C54*3)+(Feb!C54*2)+(Mar!C54*1)</f>
        <v>0</v>
      </c>
      <c r="E54" s="7">
        <v>0</v>
      </c>
      <c r="F54" s="30">
        <f>(Jul!E54*9)+(Aug!E54*8)+(Sep!E54*7)+(Oct!E54*6)+(Nov!E54*5)+(Dec!E54*4)+(Jan!E54*3)+(Feb!E54*2)+(Mar!E54*1)</f>
        <v>0</v>
      </c>
      <c r="G54" s="7">
        <v>0</v>
      </c>
      <c r="H54" s="30">
        <f>Feb!H54+G54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0</v>
      </c>
      <c r="D55" s="30">
        <f>(Jul!C55*9)+(Aug!C55*8)+(Sep!C55*7)+(Oct!C55*6)+(Nov!C55*5)+(Dec!C55*4)+(Jan!C55*3)+(Feb!C55*2)+(Mar!C55*1)</f>
        <v>79014</v>
      </c>
      <c r="E55" s="7">
        <v>0</v>
      </c>
      <c r="F55" s="30">
        <f>(Jul!E55*9)+(Aug!E55*8)+(Sep!E55*7)+(Oct!E55*6)+(Nov!E55*5)+(Dec!E55*4)+(Jan!E55*3)+(Feb!E55*2)+(Mar!E55*1)</f>
        <v>0</v>
      </c>
      <c r="G55" s="7">
        <v>0</v>
      </c>
      <c r="H55" s="30">
        <f>Feb!H55+G55</f>
        <v>18706</v>
      </c>
      <c r="I55" s="30">
        <f t="shared" si="0"/>
        <v>0</v>
      </c>
      <c r="J55" s="30">
        <f t="shared" si="1"/>
        <v>97720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0</v>
      </c>
      <c r="D56" s="30">
        <f>(Jul!C56*9)+(Aug!C56*8)+(Sep!C56*7)+(Oct!C56*6)+(Nov!C56*5)+(Dec!C56*4)+(Jan!C56*3)+(Feb!C56*2)+(Mar!C56*1)</f>
        <v>0</v>
      </c>
      <c r="E56" s="7">
        <v>0</v>
      </c>
      <c r="F56" s="30">
        <f>(Jul!E56*9)+(Aug!E56*8)+(Sep!E56*7)+(Oct!E56*6)+(Nov!E56*5)+(Dec!E56*4)+(Jan!E56*3)+(Feb!E56*2)+(Mar!E56*1)</f>
        <v>0</v>
      </c>
      <c r="G56" s="7">
        <v>0</v>
      </c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0</v>
      </c>
      <c r="D57" s="30">
        <f>(Jul!C57*9)+(Aug!C57*8)+(Sep!C57*7)+(Oct!C57*6)+(Nov!C57*5)+(Dec!C57*4)+(Jan!C57*3)+(Feb!C57*2)+(Mar!C57*1)</f>
        <v>25543</v>
      </c>
      <c r="E57" s="7">
        <v>0</v>
      </c>
      <c r="F57" s="30">
        <f>(Jul!E57*9)+(Aug!E57*8)+(Sep!E57*7)+(Oct!E57*6)+(Nov!E57*5)+(Dec!E57*4)+(Jan!E57*3)+(Feb!E57*2)+(Mar!E57*1)</f>
        <v>0</v>
      </c>
      <c r="G57" s="7">
        <v>0</v>
      </c>
      <c r="H57" s="30">
        <f>Feb!H57+G57</f>
        <v>24693</v>
      </c>
      <c r="I57" s="30">
        <f t="shared" si="0"/>
        <v>0</v>
      </c>
      <c r="J57" s="30">
        <f t="shared" si="1"/>
        <v>50236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0</v>
      </c>
      <c r="D58" s="30">
        <f>(Jul!C58*9)+(Aug!C58*8)+(Sep!C58*7)+(Oct!C58*6)+(Nov!C58*5)+(Dec!C58*4)+(Jan!C58*3)+(Feb!C58*2)+(Mar!C58*1)</f>
        <v>15591</v>
      </c>
      <c r="E58" s="7">
        <v>0</v>
      </c>
      <c r="F58" s="30">
        <f>(Jul!E58*9)+(Aug!E58*8)+(Sep!E58*7)+(Oct!E58*6)+(Nov!E58*5)+(Dec!E58*4)+(Jan!E58*3)+(Feb!E58*2)+(Mar!E58*1)</f>
        <v>0</v>
      </c>
      <c r="G58" s="7">
        <v>0</v>
      </c>
      <c r="H58" s="30">
        <f>Feb!H58+G58</f>
        <v>15944</v>
      </c>
      <c r="I58" s="30">
        <f t="shared" si="0"/>
        <v>0</v>
      </c>
      <c r="J58" s="30">
        <f t="shared" si="1"/>
        <v>31535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0</v>
      </c>
      <c r="D59" s="30">
        <f>(Jul!C59*9)+(Aug!C59*8)+(Sep!C59*7)+(Oct!C59*6)+(Nov!C59*5)+(Dec!C59*4)+(Jan!C59*3)+(Feb!C59*2)+(Mar!C59*1)</f>
        <v>21742</v>
      </c>
      <c r="E59" s="7">
        <v>0</v>
      </c>
      <c r="F59" s="30">
        <f>(Jul!E59*9)+(Aug!E59*8)+(Sep!E59*7)+(Oct!E59*6)+(Nov!E59*5)+(Dec!E59*4)+(Jan!E59*3)+(Feb!E59*2)+(Mar!E59*1)</f>
        <v>0</v>
      </c>
      <c r="G59" s="7">
        <v>0</v>
      </c>
      <c r="H59" s="30">
        <f>Feb!H59+G59</f>
        <v>13290</v>
      </c>
      <c r="I59" s="30">
        <f t="shared" si="0"/>
        <v>0</v>
      </c>
      <c r="J59" s="30">
        <f t="shared" si="1"/>
        <v>35032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0</v>
      </c>
      <c r="D60" s="30">
        <f>(Jul!C60*9)+(Aug!C60*8)+(Sep!C60*7)+(Oct!C60*6)+(Nov!C60*5)+(Dec!C60*4)+(Jan!C60*3)+(Feb!C60*2)+(Mar!C60*1)</f>
        <v>195878</v>
      </c>
      <c r="E60" s="7">
        <v>0</v>
      </c>
      <c r="F60" s="30">
        <f>(Jul!E60*9)+(Aug!E60*8)+(Sep!E60*7)+(Oct!E60*6)+(Nov!E60*5)+(Dec!E60*4)+(Jan!E60*3)+(Feb!E60*2)+(Mar!E60*1)</f>
        <v>0</v>
      </c>
      <c r="G60" s="7">
        <v>0</v>
      </c>
      <c r="H60" s="30">
        <f>Feb!H60+G60</f>
        <v>292420</v>
      </c>
      <c r="I60" s="30">
        <f t="shared" si="0"/>
        <v>0</v>
      </c>
      <c r="J60" s="30">
        <f t="shared" si="1"/>
        <v>488298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0</v>
      </c>
      <c r="D61" s="30">
        <f>(Jul!C61*9)+(Aug!C61*8)+(Sep!C61*7)+(Oct!C61*6)+(Nov!C61*5)+(Dec!C61*4)+(Jan!C61*3)+(Feb!C61*2)+(Mar!C61*1)</f>
        <v>28238</v>
      </c>
      <c r="E61" s="7">
        <v>0</v>
      </c>
      <c r="F61" s="30">
        <f>(Jul!E61*9)+(Aug!E61*8)+(Sep!E61*7)+(Oct!E61*6)+(Nov!E61*5)+(Dec!E61*4)+(Jan!E61*3)+(Feb!E61*2)+(Mar!E61*1)</f>
        <v>0</v>
      </c>
      <c r="G61" s="7">
        <v>0</v>
      </c>
      <c r="H61" s="30">
        <f>Feb!H61+G61</f>
        <v>4052</v>
      </c>
      <c r="I61" s="30">
        <f t="shared" si="0"/>
        <v>0</v>
      </c>
      <c r="J61" s="30">
        <f t="shared" si="1"/>
        <v>32290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0</v>
      </c>
      <c r="D62" s="30">
        <f>(Jul!C62*9)+(Aug!C62*8)+(Sep!C62*7)+(Oct!C62*6)+(Nov!C62*5)+(Dec!C62*4)+(Jan!C62*3)+(Feb!C62*2)+(Mar!C62*1)</f>
        <v>0</v>
      </c>
      <c r="E62" s="7">
        <v>0</v>
      </c>
      <c r="F62" s="30">
        <f>(Jul!E62*9)+(Aug!E62*8)+(Sep!E62*7)+(Oct!E62*6)+(Nov!E62*5)+(Dec!E62*4)+(Jan!E62*3)+(Feb!E62*2)+(Mar!E62*1)</f>
        <v>0</v>
      </c>
      <c r="G62" s="7">
        <v>0</v>
      </c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0</v>
      </c>
      <c r="D63" s="30">
        <f>(Jul!C63*9)+(Aug!C63*8)+(Sep!C63*7)+(Oct!C63*6)+(Nov!C63*5)+(Dec!C63*4)+(Jan!C63*3)+(Feb!C63*2)+(Mar!C63*1)</f>
        <v>247811</v>
      </c>
      <c r="E63" s="7">
        <v>0</v>
      </c>
      <c r="F63" s="30">
        <f>(Jul!E63*9)+(Aug!E63*8)+(Sep!E63*7)+(Oct!E63*6)+(Nov!E63*5)+(Dec!E63*4)+(Jan!E63*3)+(Feb!E63*2)+(Mar!E63*1)</f>
        <v>27944</v>
      </c>
      <c r="G63" s="7">
        <v>0</v>
      </c>
      <c r="H63" s="30">
        <f>Feb!H63+G63</f>
        <v>240552</v>
      </c>
      <c r="I63" s="30">
        <f t="shared" si="0"/>
        <v>0</v>
      </c>
      <c r="J63" s="30">
        <f t="shared" si="1"/>
        <v>516307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0</v>
      </c>
      <c r="D64" s="30">
        <f>(Jul!C64*9)+(Aug!C64*8)+(Sep!C64*7)+(Oct!C64*6)+(Nov!C64*5)+(Dec!C64*4)+(Jan!C64*3)+(Feb!C64*2)+(Mar!C64*1)</f>
        <v>0</v>
      </c>
      <c r="E64" s="7">
        <v>0</v>
      </c>
      <c r="F64" s="30">
        <f>(Jul!E64*9)+(Aug!E64*8)+(Sep!E64*7)+(Oct!E64*6)+(Nov!E64*5)+(Dec!E64*4)+(Jan!E64*3)+(Feb!E64*2)+(Mar!E64*1)</f>
        <v>0</v>
      </c>
      <c r="G64" s="7">
        <v>0</v>
      </c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>
        <v>0</v>
      </c>
      <c r="D65" s="30">
        <f>(Jul!C65*9)+(Aug!C65*8)+(Sep!C65*7)+(Oct!C65*6)+(Nov!C65*5)+(Dec!C65*4)+(Jan!C65*3)+(Feb!C65*2)+(Mar!C65*1)</f>
        <v>0</v>
      </c>
      <c r="E65" s="7">
        <v>0</v>
      </c>
      <c r="F65" s="30">
        <f>(Jul!E65*9)+(Aug!E65*8)+(Sep!E65*7)+(Oct!E65*6)+(Nov!E65*5)+(Dec!E65*4)+(Jan!E65*3)+(Feb!E65*2)+(Mar!E65*1)</f>
        <v>0</v>
      </c>
      <c r="G65" s="7">
        <v>0</v>
      </c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>
        <v>0</v>
      </c>
      <c r="D66" s="30">
        <f>(Jul!C66*9)+(Aug!C66*8)+(Sep!C66*7)+(Oct!C66*6)+(Nov!C66*5)+(Dec!C66*4)+(Jan!C66*3)+(Feb!C66*2)+(Mar!C66*1)</f>
        <v>3402</v>
      </c>
      <c r="E66" s="7">
        <v>0</v>
      </c>
      <c r="F66" s="30">
        <f>(Jul!E66*9)+(Aug!E66*8)+(Sep!E66*7)+(Oct!E66*6)+(Nov!E66*5)+(Dec!E66*4)+(Jan!E66*3)+(Feb!E66*2)+(Mar!E66*1)</f>
        <v>0</v>
      </c>
      <c r="G66" s="7">
        <v>0</v>
      </c>
      <c r="H66" s="30">
        <f>Feb!H66+G66</f>
        <v>13728</v>
      </c>
      <c r="I66" s="30">
        <f t="shared" si="2"/>
        <v>0</v>
      </c>
      <c r="J66" s="30">
        <f t="shared" si="3"/>
        <v>17130</v>
      </c>
    </row>
    <row r="67" spans="1:13" s="11" customFormat="1" ht="15.75" customHeight="1" x14ac:dyDescent="0.2">
      <c r="A67" s="9" t="s">
        <v>78</v>
      </c>
      <c r="B67" s="10" t="s">
        <v>20</v>
      </c>
      <c r="C67" s="7">
        <v>0</v>
      </c>
      <c r="D67" s="30">
        <f>(Jul!C67*9)+(Aug!C67*8)+(Sep!C67*7)+(Oct!C67*6)+(Nov!C67*5)+(Dec!C67*4)+(Jan!C67*3)+(Feb!C67*2)+(Mar!C67*1)</f>
        <v>0</v>
      </c>
      <c r="E67" s="7">
        <v>0</v>
      </c>
      <c r="F67" s="30">
        <f>(Jul!E67*9)+(Aug!E67*8)+(Sep!E67*7)+(Oct!E67*6)+(Nov!E67*5)+(Dec!E67*4)+(Jan!E67*3)+(Feb!E67*2)+(Mar!E67*1)</f>
        <v>0</v>
      </c>
      <c r="G67" s="7">
        <v>0</v>
      </c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>
        <v>0</v>
      </c>
      <c r="D68" s="30">
        <f>(Jul!C68*9)+(Aug!C68*8)+(Sep!C68*7)+(Oct!C68*6)+(Nov!C68*5)+(Dec!C68*4)+(Jan!C68*3)+(Feb!C68*2)+(Mar!C68*1)</f>
        <v>1810</v>
      </c>
      <c r="E68" s="7">
        <v>0</v>
      </c>
      <c r="F68" s="30">
        <f>(Jul!E68*9)+(Aug!E68*8)+(Sep!E68*7)+(Oct!E68*6)+(Nov!E68*5)+(Dec!E68*4)+(Jan!E68*3)+(Feb!E68*2)+(Mar!E68*1)</f>
        <v>0</v>
      </c>
      <c r="G68" s="7">
        <v>0</v>
      </c>
      <c r="H68" s="30">
        <f>Feb!H68+G68</f>
        <v>3597</v>
      </c>
      <c r="I68" s="30">
        <f t="shared" si="2"/>
        <v>0</v>
      </c>
      <c r="J68" s="30">
        <f t="shared" si="3"/>
        <v>5407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0</v>
      </c>
      <c r="D69" s="30">
        <f>(Jul!C69*9)+(Aug!C69*8)+(Sep!C69*7)+(Oct!C69*6)+(Nov!C69*5)+(Dec!C69*4)+(Jan!C69*3)+(Feb!C69*2)+(Mar!C69*1)</f>
        <v>0</v>
      </c>
      <c r="E69" s="7">
        <v>0</v>
      </c>
      <c r="F69" s="30">
        <f>(Jul!E69*9)+(Aug!E69*8)+(Sep!E69*7)+(Oct!E69*6)+(Nov!E69*5)+(Dec!E69*4)+(Jan!E69*3)+(Feb!E69*2)+(Mar!E69*1)</f>
        <v>0</v>
      </c>
      <c r="G69" s="7">
        <v>0</v>
      </c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>
        <v>0</v>
      </c>
      <c r="D70" s="30">
        <f>(Jul!C70*9)+(Aug!C70*8)+(Sep!C70*7)+(Oct!C70*6)+(Nov!C70*5)+(Dec!C70*4)+(Jan!C70*3)+(Feb!C70*2)+(Mar!C70*1)</f>
        <v>36819</v>
      </c>
      <c r="E70" s="7">
        <v>0</v>
      </c>
      <c r="F70" s="30">
        <f>(Jul!E70*9)+(Aug!E70*8)+(Sep!E70*7)+(Oct!E70*6)+(Nov!E70*5)+(Dec!E70*4)+(Jan!E70*3)+(Feb!E70*2)+(Mar!E70*1)</f>
        <v>0</v>
      </c>
      <c r="G70" s="7">
        <v>0</v>
      </c>
      <c r="H70" s="30">
        <f>Feb!H70+G70</f>
        <v>114423</v>
      </c>
      <c r="I70" s="30">
        <f t="shared" si="2"/>
        <v>0</v>
      </c>
      <c r="J70" s="30">
        <f t="shared" si="3"/>
        <v>151242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0</v>
      </c>
      <c r="D71" s="30">
        <f>(Jul!C71*9)+(Aug!C71*8)+(Sep!C71*7)+(Oct!C71*6)+(Nov!C71*5)+(Dec!C71*4)+(Jan!C71*3)+(Feb!C71*2)+(Mar!C71*1)</f>
        <v>100579</v>
      </c>
      <c r="E71" s="7">
        <v>0</v>
      </c>
      <c r="F71" s="30">
        <f>(Jul!E71*9)+(Aug!E71*8)+(Sep!E71*7)+(Oct!E71*6)+(Nov!E71*5)+(Dec!E71*4)+(Jan!E71*3)+(Feb!E71*2)+(Mar!E71*1)</f>
        <v>4465</v>
      </c>
      <c r="G71" s="7">
        <v>0</v>
      </c>
      <c r="H71" s="30">
        <f>Feb!H71+G71</f>
        <v>262850</v>
      </c>
      <c r="I71" s="30">
        <f t="shared" si="2"/>
        <v>0</v>
      </c>
      <c r="J71" s="30">
        <f t="shared" si="3"/>
        <v>367894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1507506</v>
      </c>
      <c r="E72" s="31">
        <f t="shared" si="4"/>
        <v>0</v>
      </c>
      <c r="F72" s="31">
        <f t="shared" si="4"/>
        <v>14825</v>
      </c>
      <c r="G72" s="31">
        <f t="shared" si="4"/>
        <v>0</v>
      </c>
      <c r="H72" s="31">
        <f t="shared" si="4"/>
        <v>916117</v>
      </c>
      <c r="I72" s="31">
        <f t="shared" si="4"/>
        <v>0</v>
      </c>
      <c r="J72" s="31">
        <f t="shared" si="4"/>
        <v>2438448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2497898</v>
      </c>
      <c r="E73" s="31">
        <f t="shared" si="5"/>
        <v>0</v>
      </c>
      <c r="F73" s="31">
        <f t="shared" si="5"/>
        <v>107713</v>
      </c>
      <c r="G73" s="31">
        <f t="shared" si="5"/>
        <v>0</v>
      </c>
      <c r="H73" s="31">
        <f t="shared" si="5"/>
        <v>2175296</v>
      </c>
      <c r="I73" s="31">
        <f t="shared" si="5"/>
        <v>0</v>
      </c>
      <c r="J73" s="31">
        <f t="shared" si="5"/>
        <v>4780907</v>
      </c>
    </row>
    <row r="74" spans="1:13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4005404</v>
      </c>
      <c r="E74" s="31">
        <f t="shared" si="6"/>
        <v>0</v>
      </c>
      <c r="F74" s="31">
        <f t="shared" si="6"/>
        <v>122538</v>
      </c>
      <c r="G74" s="31">
        <f t="shared" si="6"/>
        <v>0</v>
      </c>
      <c r="H74" s="31">
        <f t="shared" si="6"/>
        <v>3091413</v>
      </c>
      <c r="I74" s="31">
        <f t="shared" si="6"/>
        <v>0</v>
      </c>
      <c r="J74" s="31">
        <f t="shared" si="6"/>
        <v>7219355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BBBCC1-9CC1-441E-BC9B-83C2EE5ABA98}"/>
</file>

<file path=customXml/itemProps2.xml><?xml version="1.0" encoding="utf-8"?>
<ds:datastoreItem xmlns:ds="http://schemas.openxmlformats.org/officeDocument/2006/customXml" ds:itemID="{B5CFD76F-72D9-47A2-9421-24DC3D2EB32C}"/>
</file>

<file path=customXml/itemProps3.xml><?xml version="1.0" encoding="utf-8"?>
<ds:datastoreItem xmlns:ds="http://schemas.openxmlformats.org/officeDocument/2006/customXml" ds:itemID="{32957193-73F2-4E8A-BF2C-1486AA7DD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Falk, Jonathan, VSOPITT</cp:lastModifiedBy>
  <cp:lastPrinted>2011-06-21T11:00:53Z</cp:lastPrinted>
  <dcterms:created xsi:type="dcterms:W3CDTF">2005-09-22T19:10:16Z</dcterms:created>
  <dcterms:modified xsi:type="dcterms:W3CDTF">2021-05-27T10:48:27Z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